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26"/>
  <workbookPr/>
  <mc:AlternateContent xmlns:mc="http://schemas.openxmlformats.org/markup-compatibility/2006">
    <mc:Choice Requires="x15">
      <x15ac:absPath xmlns:x15ac="http://schemas.microsoft.com/office/spreadsheetml/2010/11/ac" url="C:\Users\jacky\Dropbox\My PC (DESKTOP-2LGMMPR)\Documents\POT to upload\"/>
    </mc:Choice>
  </mc:AlternateContent>
  <xr:revisionPtr revIDLastSave="0" documentId="8_{95D3347B-D7C4-46F5-A2DC-926EB4CAFB2D}" xr6:coauthVersionLast="47" xr6:coauthVersionMax="47" xr10:uidLastSave="{00000000-0000-0000-0000-000000000000}"/>
  <bookViews>
    <workbookView xWindow="2730" yWindow="2730" windowWidth="21600" windowHeight="11385" xr2:uid="{00000000-000D-0000-FFFF-FFFF00000000}"/>
  </bookViews>
  <sheets>
    <sheet name="Track results" sheetId="1" r:id="rId1"/>
    <sheet name="Field results" sheetId="4" r:id="rId2"/>
    <sheet name="Athletes &amp; Championship" sheetId="3" r:id="rId3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222" i="4" l="1"/>
  <c r="D223" i="4" s="1"/>
  <c r="D224" i="4" s="1"/>
  <c r="D225" i="4" s="1"/>
  <c r="D226" i="4" s="1"/>
  <c r="D203" i="4"/>
  <c r="D204" i="4" s="1"/>
  <c r="D205" i="4" s="1"/>
  <c r="D206" i="4" s="1"/>
  <c r="D207" i="4" s="1"/>
  <c r="D208" i="4" s="1"/>
  <c r="D209" i="4" s="1"/>
  <c r="D210" i="4" s="1"/>
  <c r="D211" i="4" s="1"/>
  <c r="D212" i="4" s="1"/>
  <c r="H199" i="4"/>
  <c r="G199" i="4"/>
  <c r="F199" i="4"/>
  <c r="H194" i="4"/>
  <c r="G194" i="4"/>
  <c r="F194" i="4"/>
  <c r="H197" i="4"/>
  <c r="G197" i="4"/>
  <c r="F197" i="4"/>
  <c r="H171" i="4"/>
  <c r="G171" i="4"/>
  <c r="F171" i="4"/>
  <c r="H170" i="4"/>
  <c r="G170" i="4"/>
  <c r="F170" i="4"/>
  <c r="H169" i="4"/>
  <c r="G169" i="4"/>
  <c r="F169" i="4"/>
  <c r="H168" i="4"/>
  <c r="G168" i="4"/>
  <c r="F168" i="4"/>
  <c r="H167" i="4"/>
  <c r="G167" i="4"/>
  <c r="F167" i="4"/>
  <c r="H166" i="4"/>
  <c r="G166" i="4"/>
  <c r="F166" i="4"/>
  <c r="H165" i="4"/>
  <c r="G165" i="4"/>
  <c r="F165" i="4"/>
  <c r="H164" i="4"/>
  <c r="G164" i="4"/>
  <c r="F164" i="4"/>
  <c r="H160" i="4"/>
  <c r="G160" i="4"/>
  <c r="F160" i="4"/>
  <c r="D146" i="4"/>
  <c r="D147" i="4" s="1"/>
  <c r="D148" i="4" s="1"/>
  <c r="D149" i="4" s="1"/>
  <c r="D150" i="4" s="1"/>
  <c r="D151" i="4" s="1"/>
  <c r="D152" i="4" s="1"/>
  <c r="D153" i="4" s="1"/>
  <c r="D154" i="4" s="1"/>
  <c r="D155" i="4" s="1"/>
  <c r="D156" i="4" s="1"/>
  <c r="D157" i="4" s="1"/>
  <c r="D158" i="4" s="1"/>
  <c r="D159" i="4" s="1"/>
  <c r="D160" i="4" s="1"/>
  <c r="D128" i="4"/>
  <c r="D129" i="4" s="1"/>
  <c r="D130" i="4" s="1"/>
  <c r="D131" i="4" s="1"/>
  <c r="D132" i="4" s="1"/>
  <c r="D133" i="4" s="1"/>
  <c r="D134" i="4" s="1"/>
  <c r="D135" i="4" s="1"/>
  <c r="D136" i="4" s="1"/>
  <c r="H129" i="4"/>
  <c r="G129" i="4"/>
  <c r="F129" i="4"/>
  <c r="H130" i="4"/>
  <c r="G130" i="4"/>
  <c r="F130" i="4"/>
  <c r="H134" i="4"/>
  <c r="G134" i="4"/>
  <c r="F134" i="4"/>
  <c r="H133" i="4"/>
  <c r="G133" i="4"/>
  <c r="F133" i="4"/>
  <c r="H128" i="4"/>
  <c r="G128" i="4"/>
  <c r="F128" i="4"/>
  <c r="H131" i="4"/>
  <c r="G131" i="4"/>
  <c r="F131" i="4"/>
  <c r="H135" i="4"/>
  <c r="G135" i="4"/>
  <c r="F135" i="4"/>
  <c r="H132" i="4"/>
  <c r="G132" i="4"/>
  <c r="F132" i="4"/>
  <c r="H136" i="4"/>
  <c r="G136" i="4"/>
  <c r="F136" i="4"/>
  <c r="H127" i="4"/>
  <c r="G127" i="4"/>
  <c r="F127" i="4"/>
  <c r="D112" i="4"/>
  <c r="D113" i="4" s="1"/>
  <c r="D114" i="4" s="1"/>
  <c r="D115" i="4" s="1"/>
  <c r="D116" i="4" s="1"/>
  <c r="D117" i="4" s="1"/>
  <c r="D118" i="4" s="1"/>
  <c r="D119" i="4" s="1"/>
  <c r="D120" i="4" s="1"/>
  <c r="D121" i="4" s="1"/>
  <c r="D122" i="4" s="1"/>
  <c r="D123" i="4" s="1"/>
  <c r="D124" i="4" s="1"/>
  <c r="H98" i="4"/>
  <c r="G98" i="4"/>
  <c r="F98" i="4"/>
  <c r="H108" i="4"/>
  <c r="G108" i="4"/>
  <c r="F108" i="4"/>
  <c r="H105" i="4"/>
  <c r="G105" i="4"/>
  <c r="F105" i="4"/>
  <c r="H104" i="4"/>
  <c r="G104" i="4"/>
  <c r="F104" i="4"/>
  <c r="H106" i="4"/>
  <c r="G106" i="4"/>
  <c r="F106" i="4"/>
  <c r="H86" i="4"/>
  <c r="G86" i="4"/>
  <c r="F86" i="4"/>
  <c r="H84" i="4"/>
  <c r="G84" i="4"/>
  <c r="F84" i="4"/>
  <c r="H85" i="4"/>
  <c r="G85" i="4"/>
  <c r="F85" i="4"/>
  <c r="H83" i="4"/>
  <c r="G83" i="4"/>
  <c r="F83" i="4"/>
  <c r="H75" i="4"/>
  <c r="G75" i="4"/>
  <c r="F75" i="4"/>
  <c r="H74" i="4"/>
  <c r="G74" i="4"/>
  <c r="F74" i="4"/>
  <c r="H66" i="4"/>
  <c r="G66" i="4"/>
  <c r="F66" i="4"/>
  <c r="H70" i="4"/>
  <c r="G70" i="4"/>
  <c r="F70" i="4"/>
  <c r="H69" i="4"/>
  <c r="G69" i="4"/>
  <c r="F69" i="4"/>
  <c r="H68" i="4"/>
  <c r="G68" i="4"/>
  <c r="F68" i="4"/>
  <c r="H67" i="4"/>
  <c r="G67" i="4"/>
  <c r="F67" i="4"/>
  <c r="H64" i="4"/>
  <c r="G64" i="4"/>
  <c r="F64" i="4"/>
  <c r="H65" i="4"/>
  <c r="G65" i="4"/>
  <c r="F65" i="4"/>
  <c r="H63" i="4"/>
  <c r="G63" i="4"/>
  <c r="F63" i="4"/>
  <c r="H46" i="4"/>
  <c r="G46" i="4"/>
  <c r="F46" i="4"/>
  <c r="F30" i="4"/>
  <c r="H23" i="4"/>
  <c r="G23" i="4"/>
  <c r="F23" i="4"/>
  <c r="H25" i="4"/>
  <c r="G25" i="4"/>
  <c r="F25" i="4"/>
  <c r="H19" i="4"/>
  <c r="G19" i="4"/>
  <c r="F19" i="4"/>
  <c r="H16" i="4"/>
  <c r="G16" i="4"/>
  <c r="F16" i="4"/>
  <c r="H17" i="4"/>
  <c r="G17" i="4"/>
  <c r="F17" i="4"/>
  <c r="H22" i="4"/>
  <c r="G22" i="4"/>
  <c r="F22" i="4"/>
  <c r="H28" i="4"/>
  <c r="G28" i="4"/>
  <c r="F28" i="4"/>
  <c r="H21" i="4"/>
  <c r="G21" i="4"/>
  <c r="F21" i="4"/>
  <c r="H30" i="4"/>
  <c r="G30" i="4"/>
  <c r="H20" i="4"/>
  <c r="G20" i="4"/>
  <c r="F20" i="4"/>
  <c r="H29" i="4"/>
  <c r="G29" i="4"/>
  <c r="F29" i="4"/>
  <c r="H24" i="4"/>
  <c r="G24" i="4"/>
  <c r="F24" i="4"/>
  <c r="H15" i="4"/>
  <c r="G15" i="4"/>
  <c r="F15" i="4"/>
  <c r="H26" i="4"/>
  <c r="G26" i="4"/>
  <c r="F26" i="4"/>
  <c r="H18" i="4"/>
  <c r="G18" i="4"/>
  <c r="F18" i="4"/>
  <c r="H27" i="4"/>
  <c r="G27" i="4"/>
  <c r="F27" i="4"/>
  <c r="H14" i="4"/>
  <c r="G14" i="4"/>
  <c r="F14" i="4"/>
  <c r="D15" i="4"/>
  <c r="D16" i="4" s="1"/>
  <c r="H299" i="1"/>
  <c r="G299" i="1"/>
  <c r="F299" i="1"/>
  <c r="H298" i="1"/>
  <c r="G298" i="1"/>
  <c r="F298" i="1"/>
  <c r="H297" i="1"/>
  <c r="G297" i="1"/>
  <c r="F297" i="1"/>
  <c r="H296" i="1"/>
  <c r="G296" i="1"/>
  <c r="F296" i="1"/>
  <c r="H295" i="1"/>
  <c r="G295" i="1"/>
  <c r="F295" i="1"/>
  <c r="H271" i="1"/>
  <c r="G271" i="1"/>
  <c r="F271" i="1"/>
  <c r="H270" i="1"/>
  <c r="G270" i="1"/>
  <c r="F270" i="1"/>
  <c r="H268" i="1"/>
  <c r="G268" i="1"/>
  <c r="F268" i="1"/>
  <c r="H265" i="1"/>
  <c r="G265" i="1"/>
  <c r="F265" i="1"/>
  <c r="H264" i="1"/>
  <c r="G264" i="1"/>
  <c r="F264" i="1"/>
  <c r="H263" i="1"/>
  <c r="G263" i="1"/>
  <c r="F263" i="1"/>
  <c r="H262" i="1"/>
  <c r="G262" i="1"/>
  <c r="F262" i="1"/>
  <c r="H261" i="1"/>
  <c r="G261" i="1"/>
  <c r="F261" i="1"/>
  <c r="H258" i="1"/>
  <c r="G258" i="1"/>
  <c r="F258" i="1"/>
  <c r="H257" i="1"/>
  <c r="G257" i="1"/>
  <c r="F257" i="1"/>
  <c r="H256" i="1"/>
  <c r="G256" i="1"/>
  <c r="F256" i="1"/>
  <c r="H255" i="1"/>
  <c r="G255" i="1"/>
  <c r="F255" i="1"/>
  <c r="H252" i="1"/>
  <c r="G252" i="1"/>
  <c r="F252" i="1"/>
  <c r="H251" i="1"/>
  <c r="G251" i="1"/>
  <c r="F251" i="1"/>
  <c r="H250" i="1"/>
  <c r="G250" i="1"/>
  <c r="F250" i="1"/>
  <c r="H249" i="1"/>
  <c r="G249" i="1"/>
  <c r="F249" i="1"/>
  <c r="H248" i="1"/>
  <c r="G248" i="1"/>
  <c r="F248" i="1"/>
  <c r="H247" i="1"/>
  <c r="G247" i="1"/>
  <c r="F247" i="1"/>
  <c r="H244" i="1"/>
  <c r="G244" i="1"/>
  <c r="F244" i="1"/>
  <c r="H243" i="1"/>
  <c r="G243" i="1"/>
  <c r="F243" i="1"/>
  <c r="H242" i="1"/>
  <c r="G242" i="1"/>
  <c r="F242" i="1"/>
  <c r="H241" i="1"/>
  <c r="G241" i="1"/>
  <c r="F241" i="1"/>
  <c r="H238" i="1"/>
  <c r="G238" i="1"/>
  <c r="F238" i="1"/>
  <c r="H237" i="1"/>
  <c r="G237" i="1"/>
  <c r="F237" i="1"/>
  <c r="H236" i="1"/>
  <c r="G236" i="1"/>
  <c r="F236" i="1"/>
  <c r="H235" i="1"/>
  <c r="G235" i="1"/>
  <c r="F235" i="1"/>
  <c r="H234" i="1"/>
  <c r="G234" i="1"/>
  <c r="F234" i="1"/>
  <c r="H233" i="1"/>
  <c r="G233" i="1"/>
  <c r="F233" i="1"/>
  <c r="H229" i="1"/>
  <c r="G229" i="1"/>
  <c r="F229" i="1"/>
  <c r="H228" i="1"/>
  <c r="G228" i="1"/>
  <c r="F228" i="1"/>
  <c r="H226" i="1"/>
  <c r="G226" i="1"/>
  <c r="F226" i="1"/>
  <c r="H225" i="1"/>
  <c r="G225" i="1"/>
  <c r="F225" i="1"/>
  <c r="H211" i="1"/>
  <c r="G211" i="1"/>
  <c r="F211" i="1"/>
  <c r="H210" i="1"/>
  <c r="G210" i="1"/>
  <c r="F210" i="1"/>
  <c r="H209" i="1"/>
  <c r="G209" i="1"/>
  <c r="F209" i="1"/>
  <c r="H208" i="1"/>
  <c r="G208" i="1"/>
  <c r="F208" i="1"/>
  <c r="H207" i="1"/>
  <c r="G207" i="1"/>
  <c r="F207" i="1"/>
  <c r="H206" i="1"/>
  <c r="G206" i="1"/>
  <c r="F206" i="1"/>
  <c r="H203" i="1"/>
  <c r="G203" i="1"/>
  <c r="F203" i="1"/>
  <c r="H202" i="1"/>
  <c r="G202" i="1"/>
  <c r="F202" i="1"/>
  <c r="H201" i="1"/>
  <c r="G201" i="1"/>
  <c r="F201" i="1"/>
  <c r="H200" i="1"/>
  <c r="G200" i="1"/>
  <c r="F200" i="1"/>
  <c r="H199" i="1"/>
  <c r="G199" i="1"/>
  <c r="F199" i="1"/>
  <c r="H198" i="1"/>
  <c r="G198" i="1"/>
  <c r="F198" i="1"/>
  <c r="H195" i="1"/>
  <c r="G195" i="1"/>
  <c r="F195" i="1"/>
  <c r="H194" i="1"/>
  <c r="G194" i="1"/>
  <c r="F194" i="1"/>
  <c r="H193" i="1"/>
  <c r="G193" i="1"/>
  <c r="F193" i="1"/>
  <c r="H192" i="1"/>
  <c r="G192" i="1"/>
  <c r="F192" i="1"/>
  <c r="H191" i="1"/>
  <c r="G191" i="1"/>
  <c r="F191" i="1"/>
  <c r="H185" i="1"/>
  <c r="G185" i="1"/>
  <c r="F185" i="1"/>
  <c r="H181" i="1"/>
  <c r="G181" i="1"/>
  <c r="F181" i="1"/>
  <c r="H180" i="1"/>
  <c r="G180" i="1"/>
  <c r="F180" i="1"/>
  <c r="H179" i="1"/>
  <c r="G179" i="1"/>
  <c r="F179" i="1"/>
  <c r="H178" i="1"/>
  <c r="G178" i="1"/>
  <c r="F178" i="1"/>
  <c r="H157" i="1"/>
  <c r="G157" i="1"/>
  <c r="F157" i="1"/>
  <c r="H156" i="1"/>
  <c r="G156" i="1"/>
  <c r="F156" i="1"/>
  <c r="H155" i="1"/>
  <c r="G155" i="1"/>
  <c r="F155" i="1"/>
  <c r="H154" i="1"/>
  <c r="G154" i="1"/>
  <c r="F154" i="1"/>
  <c r="H153" i="1"/>
  <c r="G153" i="1"/>
  <c r="F153" i="1"/>
  <c r="H152" i="1"/>
  <c r="G152" i="1"/>
  <c r="F152" i="1"/>
  <c r="H116" i="1"/>
  <c r="G116" i="1"/>
  <c r="F116" i="1"/>
  <c r="H115" i="1"/>
  <c r="G115" i="1"/>
  <c r="F115" i="1"/>
  <c r="H113" i="1"/>
  <c r="G113" i="1"/>
  <c r="F113" i="1"/>
  <c r="H110" i="1"/>
  <c r="G110" i="1"/>
  <c r="F110" i="1"/>
  <c r="H109" i="1"/>
  <c r="G109" i="1"/>
  <c r="F109" i="1"/>
  <c r="H108" i="1"/>
  <c r="G108" i="1"/>
  <c r="F108" i="1"/>
  <c r="H107" i="1"/>
  <c r="G107" i="1"/>
  <c r="F107" i="1"/>
  <c r="H106" i="1"/>
  <c r="G106" i="1"/>
  <c r="F106" i="1"/>
  <c r="H105" i="1"/>
  <c r="G105" i="1"/>
  <c r="F105" i="1"/>
  <c r="H104" i="1"/>
  <c r="G104" i="1"/>
  <c r="F104" i="1"/>
  <c r="H103" i="1"/>
  <c r="G103" i="1"/>
  <c r="F103" i="1"/>
  <c r="H88" i="1"/>
  <c r="G88" i="1"/>
  <c r="F88" i="1"/>
  <c r="H69" i="1"/>
  <c r="G69" i="1"/>
  <c r="F69" i="1"/>
  <c r="H68" i="1"/>
  <c r="G68" i="1"/>
  <c r="F68" i="1"/>
  <c r="H66" i="1"/>
  <c r="G66" i="1"/>
  <c r="F66" i="1"/>
  <c r="D17" i="4" l="1"/>
  <c r="D18" i="4" s="1"/>
  <c r="D19" i="4" s="1"/>
  <c r="D20" i="4" s="1"/>
  <c r="D21" i="4" s="1"/>
  <c r="D22" i="4" s="1"/>
  <c r="D23" i="4" s="1"/>
  <c r="D24" i="4" s="1"/>
  <c r="D25" i="4" s="1"/>
  <c r="D26" i="4" s="1"/>
  <c r="D27" i="4" s="1"/>
  <c r="D28" i="4" s="1"/>
  <c r="D29" i="4" s="1"/>
  <c r="D30" i="4" s="1"/>
  <c r="B152" i="3"/>
  <c r="B153" i="3" s="1"/>
  <c r="B139" i="3"/>
  <c r="B141" i="3" s="1"/>
  <c r="B142" i="3" s="1"/>
  <c r="B129" i="3"/>
  <c r="B130" i="3" s="1"/>
  <c r="B131" i="3" s="1"/>
  <c r="B132" i="3" s="1"/>
  <c r="B133" i="3" s="1"/>
  <c r="B134" i="3" s="1"/>
  <c r="B135" i="3" s="1"/>
  <c r="B120" i="3"/>
  <c r="B102" i="3"/>
  <c r="B103" i="3" s="1"/>
  <c r="B104" i="3" s="1"/>
  <c r="B105" i="3" s="1"/>
  <c r="B106" i="3" s="1"/>
  <c r="B107" i="3" s="1"/>
  <c r="B108" i="3" s="1"/>
  <c r="B109" i="3" s="1"/>
  <c r="B110" i="3" s="1"/>
  <c r="B111" i="3" s="1"/>
  <c r="B62" i="3" l="1"/>
  <c r="F195" i="4" l="1"/>
  <c r="G195" i="4"/>
  <c r="H195" i="4"/>
  <c r="H154" i="4"/>
  <c r="G154" i="4"/>
  <c r="F154" i="4"/>
  <c r="G121" i="1"/>
  <c r="H121" i="1"/>
  <c r="F121" i="1"/>
  <c r="B63" i="3"/>
  <c r="F193" i="4" s="1"/>
  <c r="H193" i="4" l="1"/>
  <c r="G193" i="4"/>
  <c r="G269" i="1"/>
  <c r="F146" i="4"/>
  <c r="H146" i="4"/>
  <c r="G146" i="4"/>
  <c r="H269" i="1"/>
  <c r="B64" i="3"/>
  <c r="F153" i="4" s="1"/>
  <c r="F269" i="1"/>
  <c r="H153" i="4" l="1"/>
  <c r="G153" i="4"/>
  <c r="F117" i="1"/>
  <c r="G117" i="1"/>
  <c r="H117" i="1"/>
  <c r="B65" i="3"/>
  <c r="H48" i="4"/>
  <c r="G49" i="4"/>
  <c r="F51" i="4"/>
  <c r="G47" i="4"/>
  <c r="F47" i="4"/>
  <c r="H53" i="4"/>
  <c r="F53" i="4"/>
  <c r="G48" i="4"/>
  <c r="H59" i="4"/>
  <c r="F58" i="4"/>
  <c r="G53" i="4"/>
  <c r="H51" i="4"/>
  <c r="G51" i="4"/>
  <c r="F59" i="4"/>
  <c r="H58" i="4"/>
  <c r="H47" i="4"/>
  <c r="G59" i="4"/>
  <c r="F48" i="4"/>
  <c r="F49" i="4"/>
  <c r="G58" i="4"/>
  <c r="H49" i="4"/>
  <c r="H124" i="1" l="1"/>
  <c r="B66" i="3"/>
  <c r="G114" i="1" s="1"/>
  <c r="G124" i="1"/>
  <c r="F124" i="1"/>
  <c r="H103" i="4"/>
  <c r="G103" i="4"/>
  <c r="F103" i="4"/>
  <c r="H73" i="4"/>
  <c r="G73" i="4"/>
  <c r="F73" i="4"/>
  <c r="H56" i="4"/>
  <c r="G56" i="4"/>
  <c r="F56" i="4"/>
  <c r="H54" i="4"/>
  <c r="G54" i="4"/>
  <c r="F54" i="4"/>
  <c r="H50" i="4"/>
  <c r="G50" i="4"/>
  <c r="F50" i="4"/>
  <c r="H55" i="4"/>
  <c r="G55" i="4"/>
  <c r="F55" i="4"/>
  <c r="H60" i="4"/>
  <c r="G60" i="4"/>
  <c r="F60" i="4"/>
  <c r="H45" i="4"/>
  <c r="G45" i="4"/>
  <c r="F45" i="4"/>
  <c r="H52" i="4"/>
  <c r="G52" i="4"/>
  <c r="F52" i="4"/>
  <c r="H57" i="4"/>
  <c r="G57" i="4"/>
  <c r="F57" i="4"/>
  <c r="H55" i="1"/>
  <c r="G55" i="1"/>
  <c r="F55" i="1"/>
  <c r="H54" i="1"/>
  <c r="G54" i="1"/>
  <c r="F54" i="1"/>
  <c r="H53" i="1"/>
  <c r="G53" i="1"/>
  <c r="F53" i="1"/>
  <c r="H52" i="1"/>
  <c r="G52" i="1"/>
  <c r="F52" i="1"/>
  <c r="H45" i="1"/>
  <c r="G45" i="1"/>
  <c r="F45" i="1"/>
  <c r="H14" i="1"/>
  <c r="G14" i="1"/>
  <c r="F14" i="1"/>
  <c r="H13" i="1"/>
  <c r="G13" i="1"/>
  <c r="F13" i="1"/>
  <c r="H12" i="1"/>
  <c r="G12" i="1"/>
  <c r="F12" i="1"/>
  <c r="H147" i="4" l="1"/>
  <c r="H114" i="1"/>
  <c r="G147" i="4"/>
  <c r="B67" i="3"/>
  <c r="F198" i="4" s="1"/>
  <c r="F114" i="1"/>
  <c r="F147" i="4"/>
  <c r="H198" i="4" l="1"/>
  <c r="G198" i="4"/>
  <c r="B68" i="3"/>
  <c r="F123" i="1" s="1"/>
  <c r="H123" i="1"/>
  <c r="G44" i="1"/>
  <c r="F148" i="4" l="1"/>
  <c r="G148" i="4"/>
  <c r="B69" i="3"/>
  <c r="F150" i="4"/>
  <c r="F44" i="1"/>
  <c r="H44" i="1"/>
  <c r="G123" i="1"/>
  <c r="H58" i="1" l="1"/>
  <c r="G58" i="1"/>
  <c r="B70" i="3"/>
  <c r="G59" i="1"/>
  <c r="F58" i="1"/>
  <c r="B71" i="3" l="1"/>
  <c r="H59" i="1"/>
  <c r="F10" i="1"/>
  <c r="G10" i="1"/>
  <c r="F59" i="1"/>
  <c r="B72" i="3" l="1"/>
  <c r="H10" i="1"/>
  <c r="H8" i="1"/>
  <c r="G8" i="1"/>
  <c r="F8" i="1"/>
  <c r="F60" i="1"/>
  <c r="G60" i="1"/>
  <c r="B73" i="3" l="1"/>
  <c r="F9" i="1" l="1"/>
  <c r="B74" i="3"/>
  <c r="H9" i="1"/>
  <c r="G9" i="1"/>
  <c r="B75" i="3" l="1"/>
  <c r="G43" i="1"/>
  <c r="F43" i="1"/>
  <c r="B76" i="3" l="1"/>
  <c r="B77" i="3" s="1"/>
  <c r="B78" i="3" s="1"/>
  <c r="B79" i="3" s="1"/>
  <c r="B80" i="3" s="1"/>
  <c r="B81" i="3" s="1"/>
  <c r="B82" i="3" s="1"/>
  <c r="B83" i="3" s="1"/>
  <c r="G178" i="4"/>
  <c r="G8" i="4"/>
  <c r="H176" i="4"/>
  <c r="G174" i="4"/>
  <c r="F139" i="4"/>
  <c r="H11" i="4"/>
  <c r="F34" i="4"/>
  <c r="F24" i="1"/>
  <c r="F20" i="1"/>
  <c r="G39" i="4"/>
  <c r="H181" i="4"/>
  <c r="H8" i="4"/>
  <c r="F78" i="4" l="1"/>
  <c r="G18" i="1"/>
  <c r="H189" i="4"/>
  <c r="F186" i="4"/>
  <c r="H188" i="4"/>
  <c r="F185" i="4"/>
  <c r="F188" i="4"/>
  <c r="G210" i="4"/>
  <c r="G209" i="4"/>
  <c r="H210" i="4"/>
  <c r="G207" i="4"/>
  <c r="G218" i="4"/>
  <c r="G212" i="4"/>
  <c r="F221" i="4"/>
  <c r="G211" i="4"/>
  <c r="G225" i="4"/>
  <c r="G203" i="4"/>
  <c r="F223" i="4"/>
  <c r="F215" i="4"/>
  <c r="H212" i="4"/>
  <c r="F196" i="4"/>
  <c r="G196" i="4"/>
  <c r="F203" i="4"/>
  <c r="G222" i="4"/>
  <c r="H225" i="4"/>
  <c r="F209" i="4"/>
  <c r="H211" i="4"/>
  <c r="F216" i="4"/>
  <c r="F205" i="4"/>
  <c r="H218" i="4"/>
  <c r="H202" i="4"/>
  <c r="G216" i="4"/>
  <c r="H205" i="4"/>
  <c r="H217" i="4"/>
  <c r="H206" i="4"/>
  <c r="F222" i="4"/>
  <c r="F210" i="4"/>
  <c r="H204" i="4"/>
  <c r="H196" i="4"/>
  <c r="H207" i="4"/>
  <c r="F211" i="4"/>
  <c r="F204" i="4"/>
  <c r="F212" i="4"/>
  <c r="G204" i="4"/>
  <c r="H226" i="4"/>
  <c r="G202" i="4"/>
  <c r="G221" i="4"/>
  <c r="H223" i="4"/>
  <c r="F225" i="4"/>
  <c r="G223" i="4"/>
  <c r="F217" i="4"/>
  <c r="H215" i="4"/>
  <c r="G205" i="4"/>
  <c r="F218" i="4"/>
  <c r="F208" i="4"/>
  <c r="F206" i="4"/>
  <c r="G215" i="4"/>
  <c r="F226" i="4"/>
  <c r="H221" i="4"/>
  <c r="G217" i="4"/>
  <c r="G208" i="4"/>
  <c r="G226" i="4"/>
  <c r="H203" i="4"/>
  <c r="H216" i="4"/>
  <c r="F202" i="4"/>
  <c r="H208" i="4"/>
  <c r="H222" i="4"/>
  <c r="G206" i="4"/>
  <c r="H209" i="4"/>
  <c r="F207" i="4"/>
  <c r="H186" i="4"/>
  <c r="G186" i="4"/>
  <c r="G188" i="4"/>
  <c r="G150" i="4"/>
  <c r="H151" i="4"/>
  <c r="H97" i="4"/>
  <c r="G86" i="1"/>
  <c r="F168" i="1"/>
  <c r="F286" i="1"/>
  <c r="F124" i="4"/>
  <c r="H174" i="1"/>
  <c r="F119" i="4"/>
  <c r="G156" i="4"/>
  <c r="G114" i="4"/>
  <c r="G175" i="1"/>
  <c r="G222" i="1"/>
  <c r="G278" i="1"/>
  <c r="F277" i="1"/>
  <c r="G158" i="4"/>
  <c r="F122" i="4"/>
  <c r="H160" i="1"/>
  <c r="G168" i="1"/>
  <c r="H148" i="4"/>
  <c r="H115" i="4"/>
  <c r="H224" i="1"/>
  <c r="H94" i="4"/>
  <c r="H86" i="1"/>
  <c r="G144" i="1"/>
  <c r="H74" i="1"/>
  <c r="F102" i="4"/>
  <c r="F158" i="4"/>
  <c r="F285" i="1"/>
  <c r="H286" i="1"/>
  <c r="F90" i="4"/>
  <c r="H135" i="1"/>
  <c r="H111" i="4"/>
  <c r="F163" i="1"/>
  <c r="F62" i="1"/>
  <c r="G289" i="1"/>
  <c r="G137" i="1"/>
  <c r="G172" i="1"/>
  <c r="G102" i="4"/>
  <c r="F98" i="1"/>
  <c r="H121" i="4"/>
  <c r="G149" i="4"/>
  <c r="F120" i="1"/>
  <c r="G147" i="1"/>
  <c r="G166" i="1"/>
  <c r="H73" i="1"/>
  <c r="F78" i="1"/>
  <c r="F130" i="1"/>
  <c r="F100" i="1"/>
  <c r="G93" i="4"/>
  <c r="G218" i="1"/>
  <c r="G112" i="4"/>
  <c r="H152" i="4"/>
  <c r="F281" i="1"/>
  <c r="G92" i="4"/>
  <c r="G290" i="1"/>
  <c r="H275" i="1"/>
  <c r="H143" i="1"/>
  <c r="G115" i="4"/>
  <c r="H107" i="4"/>
  <c r="G67" i="1"/>
  <c r="H303" i="1"/>
  <c r="H216" i="1"/>
  <c r="G161" i="4"/>
  <c r="G227" i="1"/>
  <c r="H308" i="1"/>
  <c r="G305" i="1"/>
  <c r="H159" i="4"/>
  <c r="F131" i="1"/>
  <c r="F135" i="1"/>
  <c r="G169" i="1"/>
  <c r="H67" i="1"/>
  <c r="F91" i="4"/>
  <c r="H65" i="1"/>
  <c r="G107" i="4"/>
  <c r="G152" i="4"/>
  <c r="H93" i="4"/>
  <c r="F147" i="1"/>
  <c r="G286" i="1"/>
  <c r="H279" i="1"/>
  <c r="F100" i="4"/>
  <c r="F74" i="1"/>
  <c r="F218" i="1"/>
  <c r="G281" i="1"/>
  <c r="G126" i="1"/>
  <c r="F72" i="1"/>
  <c r="G284" i="1"/>
  <c r="G162" i="1"/>
  <c r="G217" i="1"/>
  <c r="G89" i="1"/>
  <c r="H93" i="1"/>
  <c r="H126" i="1"/>
  <c r="F93" i="4"/>
  <c r="F222" i="1"/>
  <c r="G77" i="1"/>
  <c r="F169" i="1"/>
  <c r="G184" i="1"/>
  <c r="G275" i="1"/>
  <c r="G139" i="1"/>
  <c r="H100" i="1"/>
  <c r="F217" i="1"/>
  <c r="H274" i="1"/>
  <c r="H149" i="1"/>
  <c r="F304" i="1"/>
  <c r="F230" i="1"/>
  <c r="F90" i="1"/>
  <c r="G146" i="1"/>
  <c r="G94" i="4"/>
  <c r="H119" i="4"/>
  <c r="G122" i="4"/>
  <c r="F123" i="4"/>
  <c r="F174" i="1"/>
  <c r="G312" i="1"/>
  <c r="G101" i="4"/>
  <c r="H215" i="1"/>
  <c r="G138" i="1"/>
  <c r="H167" i="1"/>
  <c r="F224" i="1"/>
  <c r="H278" i="1"/>
  <c r="G118" i="4"/>
  <c r="H166" i="1"/>
  <c r="G122" i="1"/>
  <c r="F167" i="1"/>
  <c r="H222" i="1"/>
  <c r="G89" i="4"/>
  <c r="G84" i="1"/>
  <c r="H92" i="4"/>
  <c r="F291" i="1"/>
  <c r="H127" i="1"/>
  <c r="F155" i="4"/>
  <c r="G97" i="4"/>
  <c r="H89" i="4"/>
  <c r="H291" i="1"/>
  <c r="G157" i="4"/>
  <c r="H218" i="1"/>
  <c r="G95" i="1"/>
  <c r="H99" i="4"/>
  <c r="F139" i="1"/>
  <c r="H145" i="4"/>
  <c r="F116" i="4"/>
  <c r="F112" i="4"/>
  <c r="F149" i="4"/>
  <c r="F162" i="1"/>
  <c r="H95" i="1"/>
  <c r="H161" i="1"/>
  <c r="G167" i="1"/>
  <c r="H168" i="1"/>
  <c r="F188" i="1"/>
  <c r="G93" i="1"/>
  <c r="F97" i="1"/>
  <c r="G83" i="1"/>
  <c r="H150" i="4"/>
  <c r="F121" i="4"/>
  <c r="F284" i="1"/>
  <c r="H283" i="1"/>
  <c r="F113" i="4"/>
  <c r="F92" i="4"/>
  <c r="H120" i="1"/>
  <c r="F77" i="1"/>
  <c r="G74" i="1"/>
  <c r="H83" i="1"/>
  <c r="H276" i="1"/>
  <c r="F126" i="1"/>
  <c r="H277" i="1"/>
  <c r="G98" i="1"/>
  <c r="H302" i="1"/>
  <c r="F289" i="1"/>
  <c r="F152" i="4"/>
  <c r="F99" i="4"/>
  <c r="H90" i="4"/>
  <c r="H140" i="1"/>
  <c r="G72" i="1"/>
  <c r="F302" i="1"/>
  <c r="H137" i="1"/>
  <c r="G127" i="1"/>
  <c r="H188" i="1"/>
  <c r="F122" i="1"/>
  <c r="H118" i="4"/>
  <c r="H116" i="4"/>
  <c r="F73" i="1"/>
  <c r="H217" i="1"/>
  <c r="F93" i="1"/>
  <c r="G79" i="1"/>
  <c r="F107" i="4"/>
  <c r="H149" i="4"/>
  <c r="F292" i="1"/>
  <c r="H124" i="4"/>
  <c r="G100" i="4"/>
  <c r="G161" i="1"/>
  <c r="G149" i="1"/>
  <c r="F83" i="1"/>
  <c r="H305" i="1"/>
  <c r="G160" i="1"/>
  <c r="G148" i="1"/>
  <c r="G136" i="1"/>
  <c r="G78" i="1"/>
  <c r="F94" i="4"/>
  <c r="F138" i="1"/>
  <c r="G87" i="1"/>
  <c r="G303" i="1"/>
  <c r="F97" i="4"/>
  <c r="H136" i="1"/>
  <c r="F95" i="1"/>
  <c r="H94" i="1"/>
  <c r="G80" i="1"/>
  <c r="G116" i="4"/>
  <c r="G130" i="1"/>
  <c r="F86" i="1"/>
  <c r="H169" i="1"/>
  <c r="G219" i="1"/>
  <c r="G100" i="1"/>
  <c r="H138" i="1"/>
  <c r="H132" i="1"/>
  <c r="G90" i="1"/>
  <c r="H131" i="1"/>
  <c r="H139" i="1"/>
  <c r="G214" i="1"/>
  <c r="H122" i="4"/>
  <c r="F89" i="1"/>
  <c r="G91" i="4"/>
  <c r="F87" i="1"/>
  <c r="F227" i="1"/>
  <c r="F114" i="4"/>
  <c r="H114" i="4"/>
  <c r="H175" i="1"/>
  <c r="G283" i="1"/>
  <c r="F223" i="1"/>
  <c r="H122" i="1"/>
  <c r="H96" i="1"/>
  <c r="G145" i="1"/>
  <c r="F80" i="1"/>
  <c r="H146" i="1"/>
  <c r="F161" i="1"/>
  <c r="F145" i="1"/>
  <c r="G304" i="1"/>
  <c r="F67" i="1"/>
  <c r="F274" i="1"/>
  <c r="F308" i="1"/>
  <c r="F303" i="1"/>
  <c r="H285" i="1"/>
  <c r="H62" i="1"/>
  <c r="G276" i="1"/>
  <c r="H156" i="4"/>
  <c r="G174" i="1"/>
  <c r="F125" i="1"/>
  <c r="F312" i="1"/>
  <c r="F85" i="1"/>
  <c r="G151" i="4"/>
  <c r="G61" i="1"/>
  <c r="G308" i="1"/>
  <c r="H72" i="1"/>
  <c r="H155" i="4"/>
  <c r="G131" i="1"/>
  <c r="G99" i="4"/>
  <c r="H60" i="1"/>
  <c r="H87" i="1"/>
  <c r="G302" i="1"/>
  <c r="F157" i="4"/>
  <c r="H100" i="4"/>
  <c r="F305" i="1"/>
  <c r="G132" i="1"/>
  <c r="F115" i="4"/>
  <c r="H101" i="4"/>
  <c r="H97" i="1"/>
  <c r="H90" i="1"/>
  <c r="G216" i="1"/>
  <c r="G96" i="1"/>
  <c r="G223" i="1"/>
  <c r="G163" i="1"/>
  <c r="G111" i="4"/>
  <c r="G311" i="1"/>
  <c r="H214" i="1"/>
  <c r="F175" i="1"/>
  <c r="H281" i="1"/>
  <c r="H125" i="1"/>
  <c r="H99" i="1"/>
  <c r="F79" i="1"/>
  <c r="H89" i="1"/>
  <c r="F145" i="4"/>
  <c r="G277" i="1"/>
  <c r="G121" i="4"/>
  <c r="F159" i="4"/>
  <c r="G145" i="4"/>
  <c r="H163" i="1"/>
  <c r="H219" i="1"/>
  <c r="G90" i="4"/>
  <c r="F184" i="1"/>
  <c r="F136" i="1"/>
  <c r="F127" i="1"/>
  <c r="H85" i="1"/>
  <c r="F173" i="1"/>
  <c r="G62" i="1"/>
  <c r="F160" i="1"/>
  <c r="G143" i="1"/>
  <c r="F283" i="1"/>
  <c r="G85" i="1"/>
  <c r="F215" i="1"/>
  <c r="F137" i="1"/>
  <c r="F276" i="1"/>
  <c r="F161" i="4"/>
  <c r="H102" i="4"/>
  <c r="G94" i="1"/>
  <c r="G230" i="1"/>
  <c r="F120" i="4"/>
  <c r="H113" i="4"/>
  <c r="F280" i="1"/>
  <c r="F172" i="1"/>
  <c r="F311" i="1"/>
  <c r="H184" i="1"/>
  <c r="H144" i="1"/>
  <c r="H91" i="4"/>
  <c r="F140" i="1"/>
  <c r="G99" i="1"/>
  <c r="G73" i="1"/>
  <c r="F84" i="1"/>
  <c r="G135" i="1"/>
  <c r="H147" i="1"/>
  <c r="H98" i="1"/>
  <c r="G113" i="4"/>
  <c r="H227" i="1"/>
  <c r="H289" i="1"/>
  <c r="F149" i="1"/>
  <c r="H172" i="1"/>
  <c r="H120" i="4"/>
  <c r="H162" i="1"/>
  <c r="H84" i="1"/>
  <c r="H80" i="1"/>
  <c r="G292" i="1"/>
  <c r="F148" i="1"/>
  <c r="G155" i="4"/>
  <c r="H280" i="1"/>
  <c r="F65" i="1"/>
  <c r="F61" i="1"/>
  <c r="G173" i="1"/>
  <c r="F143" i="1"/>
  <c r="F156" i="4"/>
  <c r="G125" i="1"/>
  <c r="G291" i="1"/>
  <c r="G159" i="4"/>
  <c r="G123" i="4"/>
  <c r="G285" i="1"/>
  <c r="H284" i="1"/>
  <c r="G215" i="1"/>
  <c r="G119" i="4"/>
  <c r="F219" i="1"/>
  <c r="H311" i="1"/>
  <c r="G188" i="1"/>
  <c r="G224" i="1"/>
  <c r="F144" i="1"/>
  <c r="F279" i="1"/>
  <c r="F94" i="1"/>
  <c r="G120" i="1"/>
  <c r="H61" i="1"/>
  <c r="F132" i="1"/>
  <c r="H290" i="1"/>
  <c r="H304" i="1"/>
  <c r="H157" i="4"/>
  <c r="F101" i="4"/>
  <c r="F214" i="1"/>
  <c r="H161" i="4"/>
  <c r="H112" i="4"/>
  <c r="H173" i="1"/>
  <c r="H123" i="4"/>
  <c r="F166" i="1"/>
  <c r="H77" i="1"/>
  <c r="F146" i="1"/>
  <c r="H312" i="1"/>
  <c r="F99" i="1"/>
  <c r="G97" i="1"/>
  <c r="F89" i="4"/>
  <c r="G274" i="1"/>
  <c r="F216" i="1"/>
  <c r="G279" i="1"/>
  <c r="F278" i="1"/>
  <c r="H130" i="1"/>
  <c r="H230" i="1"/>
  <c r="F290" i="1"/>
  <c r="G280" i="1"/>
  <c r="H223" i="1"/>
  <c r="H148" i="1"/>
  <c r="F151" i="4"/>
  <c r="H78" i="1"/>
  <c r="H292" i="1"/>
  <c r="F111" i="4"/>
  <c r="G140" i="1"/>
  <c r="H79" i="1"/>
  <c r="G65" i="1"/>
  <c r="F118" i="4"/>
  <c r="H145" i="1"/>
  <c r="H158" i="4"/>
  <c r="F96" i="1"/>
  <c r="G124" i="4"/>
  <c r="F275" i="1"/>
  <c r="G120" i="4"/>
  <c r="F32" i="1"/>
  <c r="G20" i="1"/>
  <c r="H40" i="1"/>
  <c r="F190" i="4"/>
  <c r="H140" i="4"/>
  <c r="F49" i="1"/>
  <c r="G49" i="1"/>
  <c r="G139" i="4"/>
  <c r="H49" i="1"/>
  <c r="G35" i="1"/>
  <c r="F18" i="1"/>
  <c r="H34" i="1"/>
  <c r="F80" i="4"/>
  <c r="F31" i="1"/>
  <c r="H39" i="1"/>
  <c r="F40" i="1"/>
  <c r="G23" i="1"/>
  <c r="F23" i="1"/>
  <c r="F184" i="4"/>
  <c r="F33" i="1"/>
  <c r="H31" i="1"/>
  <c r="G140" i="4"/>
  <c r="F224" i="4"/>
  <c r="H79" i="4"/>
  <c r="G40" i="1"/>
  <c r="H43" i="1"/>
  <c r="H185" i="4"/>
  <c r="G176" i="4"/>
  <c r="G35" i="4"/>
  <c r="H25" i="1"/>
  <c r="G187" i="4"/>
  <c r="F34" i="1"/>
  <c r="H37" i="4"/>
  <c r="F117" i="4"/>
  <c r="G34" i="1"/>
  <c r="H40" i="4"/>
  <c r="F36" i="4"/>
  <c r="F141" i="4"/>
  <c r="G184" i="4"/>
  <c r="G185" i="4"/>
  <c r="F36" i="1"/>
  <c r="H174" i="4"/>
  <c r="H184" i="4"/>
  <c r="H10" i="4"/>
  <c r="F38" i="1"/>
  <c r="H33" i="1"/>
  <c r="H117" i="4"/>
  <c r="G38" i="1"/>
  <c r="G190" i="4"/>
  <c r="G40" i="4"/>
  <c r="G36" i="1"/>
  <c r="G31" i="1"/>
  <c r="F140" i="4"/>
  <c r="F176" i="4"/>
  <c r="H139" i="4"/>
  <c r="G27" i="1"/>
  <c r="G48" i="1"/>
  <c r="G80" i="4"/>
  <c r="F187" i="4"/>
  <c r="G42" i="4"/>
  <c r="G37" i="1"/>
  <c r="H36" i="1"/>
  <c r="F39" i="1"/>
  <c r="H27" i="1"/>
  <c r="F37" i="1"/>
  <c r="G28" i="1"/>
  <c r="G117" i="4"/>
  <c r="H17" i="1"/>
  <c r="G39" i="1"/>
  <c r="H38" i="1"/>
  <c r="H7" i="4"/>
  <c r="G33" i="1"/>
  <c r="G189" i="4"/>
  <c r="F33" i="4"/>
  <c r="H38" i="4"/>
  <c r="F35" i="4"/>
  <c r="G9" i="4"/>
  <c r="F7" i="4"/>
  <c r="G33" i="4"/>
  <c r="F10" i="4"/>
  <c r="H35" i="4"/>
  <c r="F35" i="1"/>
  <c r="F39" i="4"/>
  <c r="F181" i="4"/>
  <c r="H175" i="4"/>
  <c r="G32" i="1"/>
  <c r="H21" i="1"/>
  <c r="H80" i="4"/>
  <c r="F11" i="4"/>
  <c r="H32" i="1"/>
  <c r="G11" i="4"/>
  <c r="F8" i="4"/>
  <c r="H224" i="4"/>
  <c r="F25" i="1"/>
  <c r="F48" i="1"/>
  <c r="F37" i="4"/>
  <c r="H141" i="4"/>
  <c r="G25" i="1"/>
  <c r="H39" i="4"/>
  <c r="G36" i="4"/>
  <c r="H23" i="1"/>
  <c r="F17" i="1"/>
  <c r="F182" i="4"/>
  <c r="G224" i="4"/>
  <c r="F21" i="1"/>
  <c r="H42" i="4"/>
  <c r="G182" i="4"/>
  <c r="H11" i="1"/>
  <c r="H20" i="1"/>
  <c r="H9" i="4"/>
  <c r="G181" i="4"/>
  <c r="H190" i="4"/>
  <c r="F177" i="4"/>
  <c r="F189" i="4"/>
  <c r="H37" i="1"/>
  <c r="F26" i="1"/>
  <c r="H183" i="4"/>
  <c r="H34" i="4"/>
  <c r="G41" i="4"/>
  <c r="H177" i="4"/>
  <c r="G21" i="1"/>
  <c r="F183" i="4"/>
  <c r="F9" i="4"/>
  <c r="H178" i="4"/>
  <c r="G11" i="1"/>
  <c r="F42" i="4"/>
  <c r="G26" i="1"/>
  <c r="F11" i="1"/>
  <c r="H36" i="4"/>
  <c r="H28" i="1"/>
  <c r="F79" i="4"/>
  <c r="F174" i="4"/>
  <c r="H22" i="1"/>
  <c r="F40" i="4"/>
  <c r="G10" i="4"/>
  <c r="F22" i="1"/>
  <c r="G19" i="1"/>
  <c r="H78" i="4"/>
  <c r="H33" i="4"/>
  <c r="G142" i="4"/>
  <c r="G24" i="1"/>
  <c r="H187" i="4"/>
  <c r="F27" i="1"/>
  <c r="F28" i="1"/>
  <c r="F19" i="1"/>
  <c r="H24" i="1"/>
  <c r="F38" i="4"/>
  <c r="G22" i="1"/>
  <c r="H26" i="1"/>
  <c r="G78" i="4"/>
  <c r="H19" i="1"/>
  <c r="G17" i="1"/>
  <c r="H18" i="1"/>
  <c r="F175" i="4"/>
  <c r="G7" i="4"/>
  <c r="G183" i="4"/>
  <c r="H41" i="4"/>
  <c r="G37" i="4"/>
  <c r="F142" i="4"/>
  <c r="G38" i="4"/>
  <c r="G34" i="4"/>
  <c r="H35" i="1"/>
  <c r="F178" i="4"/>
  <c r="G177" i="4"/>
  <c r="G175" i="4"/>
  <c r="G141" i="4"/>
  <c r="F41" i="4"/>
  <c r="G79" i="4"/>
  <c r="H182" i="4"/>
  <c r="H48" i="1"/>
  <c r="H142" i="4"/>
</calcChain>
</file>

<file path=xl/sharedStrings.xml><?xml version="1.0" encoding="utf-8"?>
<sst xmlns="http://schemas.openxmlformats.org/spreadsheetml/2006/main" count="823" uniqueCount="354">
  <si>
    <t>Track Results</t>
  </si>
  <si>
    <t>300m</t>
  </si>
  <si>
    <t>100m</t>
  </si>
  <si>
    <t>200m</t>
  </si>
  <si>
    <t>T4</t>
  </si>
  <si>
    <t>1500m</t>
  </si>
  <si>
    <t>Name</t>
  </si>
  <si>
    <t>Stratford-Upon-Avon AC</t>
  </si>
  <si>
    <t>U20W</t>
  </si>
  <si>
    <t>Perf</t>
  </si>
  <si>
    <t>Athletes</t>
  </si>
  <si>
    <t>U11G</t>
  </si>
  <si>
    <t>U13B</t>
  </si>
  <si>
    <t>U17W</t>
  </si>
  <si>
    <t>Age group</t>
  </si>
  <si>
    <t>Number</t>
  </si>
  <si>
    <t>Club</t>
  </si>
  <si>
    <t>75m</t>
  </si>
  <si>
    <t>150m</t>
  </si>
  <si>
    <t>600m</t>
  </si>
  <si>
    <t>Howler</t>
  </si>
  <si>
    <t>Long Jump</t>
  </si>
  <si>
    <t>400m</t>
  </si>
  <si>
    <t>800m</t>
  </si>
  <si>
    <t>High Jump</t>
  </si>
  <si>
    <t>Triple Jump</t>
  </si>
  <si>
    <t>Shot</t>
  </si>
  <si>
    <t>Javelin</t>
  </si>
  <si>
    <t>Field Results</t>
  </si>
  <si>
    <t>F1</t>
  </si>
  <si>
    <t>F2</t>
  </si>
  <si>
    <t>F3</t>
  </si>
  <si>
    <t>F4</t>
  </si>
  <si>
    <t>F5</t>
  </si>
  <si>
    <t>Amelia Leighton</t>
  </si>
  <si>
    <t>U20M</t>
  </si>
  <si>
    <t>Alex Powell</t>
  </si>
  <si>
    <t>Charlotte Gravelsons</t>
  </si>
  <si>
    <t>U17M</t>
  </si>
  <si>
    <t>George Fox-Rowe</t>
  </si>
  <si>
    <t>F</t>
  </si>
  <si>
    <t>M</t>
  </si>
  <si>
    <t>T3/1</t>
  </si>
  <si>
    <t>T3/2</t>
  </si>
  <si>
    <t>75m H</t>
  </si>
  <si>
    <t xml:space="preserve">T5 </t>
  </si>
  <si>
    <t>80m H</t>
  </si>
  <si>
    <t>T7</t>
  </si>
  <si>
    <t>T8/1</t>
  </si>
  <si>
    <t>T8/2</t>
  </si>
  <si>
    <t>T10</t>
  </si>
  <si>
    <t>T11/1</t>
  </si>
  <si>
    <t>T22/2</t>
  </si>
  <si>
    <t>T12</t>
  </si>
  <si>
    <t>T13/1</t>
  </si>
  <si>
    <t>T13/2</t>
  </si>
  <si>
    <t>T14</t>
  </si>
  <si>
    <t>T15</t>
  </si>
  <si>
    <t>T17</t>
  </si>
  <si>
    <t>70m H</t>
  </si>
  <si>
    <t>T18</t>
  </si>
  <si>
    <t>T20</t>
  </si>
  <si>
    <t>100m H</t>
  </si>
  <si>
    <t>T22/1</t>
  </si>
  <si>
    <t>T22/3</t>
  </si>
  <si>
    <t>T23</t>
  </si>
  <si>
    <t>T24/1</t>
  </si>
  <si>
    <t>T24/2</t>
  </si>
  <si>
    <t>T26/1</t>
  </si>
  <si>
    <t>T26/2</t>
  </si>
  <si>
    <t>T26/3</t>
  </si>
  <si>
    <t>T28</t>
  </si>
  <si>
    <t>No.</t>
  </si>
  <si>
    <t>Powerof10</t>
  </si>
  <si>
    <t>Event</t>
  </si>
  <si>
    <t>Pos'n</t>
  </si>
  <si>
    <t>AG</t>
  </si>
  <si>
    <t>F7</t>
  </si>
  <si>
    <t>F8</t>
  </si>
  <si>
    <t>F9</t>
  </si>
  <si>
    <t>F11</t>
  </si>
  <si>
    <t>F13</t>
  </si>
  <si>
    <t>F14</t>
  </si>
  <si>
    <t>F15</t>
  </si>
  <si>
    <t>F16</t>
  </si>
  <si>
    <t>F17</t>
  </si>
  <si>
    <t>F18</t>
  </si>
  <si>
    <t>Martha Edwards</t>
  </si>
  <si>
    <t>Scarlett Ford</t>
  </si>
  <si>
    <t>Lois Ford</t>
  </si>
  <si>
    <t>Amelia Peeke</t>
  </si>
  <si>
    <t>Martha Silvers</t>
  </si>
  <si>
    <t>Ava Sheppard</t>
  </si>
  <si>
    <t>Rachel Sparrow</t>
  </si>
  <si>
    <t>U11B</t>
  </si>
  <si>
    <t>Joel Ledgard</t>
  </si>
  <si>
    <t>Ben Harrison</t>
  </si>
  <si>
    <t>Arthur Mansbridge</t>
  </si>
  <si>
    <t>Sam Plumb</t>
  </si>
  <si>
    <t>Alfie Musk</t>
  </si>
  <si>
    <t>Alex Wood</t>
  </si>
  <si>
    <t>U13G</t>
  </si>
  <si>
    <t>Tessa Parkin</t>
  </si>
  <si>
    <t>Annie Silvers</t>
  </si>
  <si>
    <t>Cameron Burton</t>
  </si>
  <si>
    <t>Josh Davies</t>
  </si>
  <si>
    <t>Ruben Fernandez</t>
  </si>
  <si>
    <t>Charlie Perry</t>
  </si>
  <si>
    <t>Ewan Sparrow</t>
  </si>
  <si>
    <t>Ethan Winning</t>
  </si>
  <si>
    <t>U15G</t>
  </si>
  <si>
    <t>Ellie Bowen</t>
  </si>
  <si>
    <t>Megan Bowen</t>
  </si>
  <si>
    <t>Caitlin Boyle</t>
  </si>
  <si>
    <t>Tilly Campbell</t>
  </si>
  <si>
    <t>Abbi Cooper</t>
  </si>
  <si>
    <t>Vienna Davies</t>
  </si>
  <si>
    <t>Ellie Deaner</t>
  </si>
  <si>
    <t>Niamh Hillard</t>
  </si>
  <si>
    <t>Lucy Lane</t>
  </si>
  <si>
    <t>Maddie Linfoot</t>
  </si>
  <si>
    <t>Holly Newton</t>
  </si>
  <si>
    <t>Issy Newton</t>
  </si>
  <si>
    <t>Kate Pridham</t>
  </si>
  <si>
    <t>Poppy Fox-Rowe</t>
  </si>
  <si>
    <t>U15B</t>
  </si>
  <si>
    <t>Joel Milner</t>
  </si>
  <si>
    <t>Joshua Roberts</t>
  </si>
  <si>
    <t>Theo Skirvin</t>
  </si>
  <si>
    <t>Otis Tustin</t>
  </si>
  <si>
    <t>Evie Lowe</t>
  </si>
  <si>
    <t>Catherine Reynolds</t>
  </si>
  <si>
    <t>Faith Tooze</t>
  </si>
  <si>
    <t>Freddie Clemons</t>
  </si>
  <si>
    <t>Ned Campbell</t>
  </si>
  <si>
    <t>Adam Farrow</t>
  </si>
  <si>
    <t>Harry Gravelsons</t>
  </si>
  <si>
    <t>Thomas Mayes</t>
  </si>
  <si>
    <t>Acelin Smith</t>
  </si>
  <si>
    <t>Taylor Stubbins</t>
  </si>
  <si>
    <t>Ollie Wear</t>
  </si>
  <si>
    <t>Callum West</t>
  </si>
  <si>
    <t>Joel Watson</t>
  </si>
  <si>
    <t>Georgina Campbell</t>
  </si>
  <si>
    <t>Mark Illingworth</t>
  </si>
  <si>
    <t>David Jones</t>
  </si>
  <si>
    <t>M70</t>
  </si>
  <si>
    <t>M60</t>
  </si>
  <si>
    <t>Ella Smith</t>
  </si>
  <si>
    <t>Laura Talowska</t>
  </si>
  <si>
    <t>Louie Newton</t>
  </si>
  <si>
    <t>Josh Harrison</t>
  </si>
  <si>
    <t>Zach McKenzie</t>
  </si>
  <si>
    <t>T8/3</t>
  </si>
  <si>
    <t>Holly Clifford</t>
  </si>
  <si>
    <t>Snr Wom</t>
  </si>
  <si>
    <t>Snr Men</t>
  </si>
  <si>
    <t>F6</t>
  </si>
  <si>
    <t>Anabelle Wynne-Edwards</t>
  </si>
  <si>
    <t>M50</t>
  </si>
  <si>
    <t>M35</t>
  </si>
  <si>
    <t>Charlotte Marshall</t>
  </si>
  <si>
    <t>2.45.7</t>
  </si>
  <si>
    <t>T21</t>
  </si>
  <si>
    <t>Fflur Jones</t>
  </si>
  <si>
    <t>Amelie Sherran</t>
  </si>
  <si>
    <t>Isabella Marriot</t>
  </si>
  <si>
    <t>Josie Orme</t>
  </si>
  <si>
    <t>Elizabeth Philcox</t>
  </si>
  <si>
    <t>Emily White</t>
  </si>
  <si>
    <t>Eve Mulliner</t>
  </si>
  <si>
    <t>Stella Sant</t>
  </si>
  <si>
    <t>Georgia Sharp</t>
  </si>
  <si>
    <t>Kate Hopkins</t>
  </si>
  <si>
    <t>Luiza Talowska</t>
  </si>
  <si>
    <t>Lydia Davies</t>
  </si>
  <si>
    <t>Nancy Spencer</t>
  </si>
  <si>
    <t>Lilly Parsons</t>
  </si>
  <si>
    <t>Jasmine Mothershaw</t>
  </si>
  <si>
    <t>Sophie Horne</t>
  </si>
  <si>
    <t>Louie Wood</t>
  </si>
  <si>
    <t>Carter McKenzie</t>
  </si>
  <si>
    <t>James Hamlyn</t>
  </si>
  <si>
    <t>Bertie Orme</t>
  </si>
  <si>
    <t>Rufus Manbridge</t>
  </si>
  <si>
    <t>Stanley Peters</t>
  </si>
  <si>
    <t>Oscar Elsworth</t>
  </si>
  <si>
    <t>William Hamlyn</t>
  </si>
  <si>
    <t xml:space="preserve">Harrison Geden </t>
  </si>
  <si>
    <t>Toby Spriggs</t>
  </si>
  <si>
    <t>Ameena Asad</t>
  </si>
  <si>
    <t>Clementine Sims</t>
  </si>
  <si>
    <t>Olivia Corbin</t>
  </si>
  <si>
    <t>Scarlett Dawson</t>
  </si>
  <si>
    <t>Harriet Black</t>
  </si>
  <si>
    <t>Ella Taylor-Noble</t>
  </si>
  <si>
    <t>Aran Cooper</t>
  </si>
  <si>
    <t>Sam Lambert</t>
  </si>
  <si>
    <t>Toby Thomas</t>
  </si>
  <si>
    <t>William Marriot</t>
  </si>
  <si>
    <t>William Hovell</t>
  </si>
  <si>
    <t>Sam McKenzie</t>
  </si>
  <si>
    <t>Tom Stanton</t>
  </si>
  <si>
    <t>Kobe Turner</t>
  </si>
  <si>
    <t>Benji Fernandez</t>
  </si>
  <si>
    <t>Joseph Sheeran</t>
  </si>
  <si>
    <t>Harry Francioni</t>
  </si>
  <si>
    <t>Ruby Edwards</t>
  </si>
  <si>
    <t>Emma Francioni</t>
  </si>
  <si>
    <t>Martina Grace</t>
  </si>
  <si>
    <t>Ella Peeke</t>
  </si>
  <si>
    <t>Martha Peters</t>
  </si>
  <si>
    <t>Maisie-Joy Spriggs</t>
  </si>
  <si>
    <t>Raluca Taturu</t>
  </si>
  <si>
    <t>Megan Thomas</t>
  </si>
  <si>
    <t>Nikki Wodzisz</t>
  </si>
  <si>
    <t>Oliver Battersby</t>
  </si>
  <si>
    <t>Flynn Dathan</t>
  </si>
  <si>
    <t>Milo Cullimore</t>
  </si>
  <si>
    <t>James Day</t>
  </si>
  <si>
    <t>Luca De Freitas Pires</t>
  </si>
  <si>
    <t>Gabriel Gaiser</t>
  </si>
  <si>
    <t>Ben Herbert</t>
  </si>
  <si>
    <t>Seb Hillard</t>
  </si>
  <si>
    <t>Albert Jackson-Bettles</t>
  </si>
  <si>
    <t>Zak Lambert</t>
  </si>
  <si>
    <t>Hugh Markham</t>
  </si>
  <si>
    <t>William Mayes</t>
  </si>
  <si>
    <t>Alex McMillan</t>
  </si>
  <si>
    <t>Jake Richardson</t>
  </si>
  <si>
    <t>Jude Woodall</t>
  </si>
  <si>
    <t>Caitlin Buckley</t>
  </si>
  <si>
    <t>Hannah Dorrington</t>
  </si>
  <si>
    <t>Amelia Giles</t>
  </si>
  <si>
    <t>Tom Francioni</t>
  </si>
  <si>
    <t>Caleb Spriggs</t>
  </si>
  <si>
    <t>Alexander Winning</t>
  </si>
  <si>
    <t>Emily Field</t>
  </si>
  <si>
    <t>Cameron Black</t>
  </si>
  <si>
    <t>Nick Butler</t>
  </si>
  <si>
    <t>W60</t>
  </si>
  <si>
    <t>Lewis Byng</t>
  </si>
  <si>
    <t>U23M</t>
  </si>
  <si>
    <t>Alastair Webb</t>
  </si>
  <si>
    <t>David Wilson</t>
  </si>
  <si>
    <t>David Battersby</t>
  </si>
  <si>
    <t>John Butler</t>
  </si>
  <si>
    <t>Owen Lewis</t>
  </si>
  <si>
    <t>Joseph Mason</t>
  </si>
  <si>
    <t>Josh Dobedoe</t>
  </si>
  <si>
    <t>T3/3</t>
  </si>
  <si>
    <t>5.16.1</t>
  </si>
  <si>
    <t>5.24.8</t>
  </si>
  <si>
    <t>5.25.1</t>
  </si>
  <si>
    <t>5.27.5</t>
  </si>
  <si>
    <t>5.41.7</t>
  </si>
  <si>
    <t>5.58.6</t>
  </si>
  <si>
    <t>6.00.0</t>
  </si>
  <si>
    <t>Marijke Tear-Verweij</t>
  </si>
  <si>
    <t>4.50.3</t>
  </si>
  <si>
    <t>4.59.3</t>
  </si>
  <si>
    <t>4.59.9</t>
  </si>
  <si>
    <t>5.01.3</t>
  </si>
  <si>
    <t>5.03.6</t>
  </si>
  <si>
    <t>5.10.5</t>
  </si>
  <si>
    <t>5.12.8</t>
  </si>
  <si>
    <t>5.14.2</t>
  </si>
  <si>
    <t>5.17.2</t>
  </si>
  <si>
    <t>5.56.5</t>
  </si>
  <si>
    <t>6.01.5</t>
  </si>
  <si>
    <t>Alex Adams</t>
  </si>
  <si>
    <t>4.15.4</t>
  </si>
  <si>
    <t>4.17.5</t>
  </si>
  <si>
    <t>4.46.2</t>
  </si>
  <si>
    <t>4.47.7</t>
  </si>
  <si>
    <t>4.50.0</t>
  </si>
  <si>
    <t>4.51.7</t>
  </si>
  <si>
    <t>4.54.3</t>
  </si>
  <si>
    <t>5.01.7</t>
  </si>
  <si>
    <t>5.14.5</t>
  </si>
  <si>
    <t>8.23.3</t>
  </si>
  <si>
    <t>Wind</t>
  </si>
  <si>
    <t>M/F</t>
  </si>
  <si>
    <t>T8/4</t>
  </si>
  <si>
    <t>2.26.9</t>
  </si>
  <si>
    <t>2.28.3</t>
  </si>
  <si>
    <t>2.33.5</t>
  </si>
  <si>
    <t>2.34.3</t>
  </si>
  <si>
    <t>2.44.3</t>
  </si>
  <si>
    <t>2.45.2</t>
  </si>
  <si>
    <t>2.47.1</t>
  </si>
  <si>
    <t>T9/1</t>
  </si>
  <si>
    <t>T9/2</t>
  </si>
  <si>
    <t>2.09.3</t>
  </si>
  <si>
    <t>2.12.8</t>
  </si>
  <si>
    <t>2.19.3</t>
  </si>
  <si>
    <t>2.21.9</t>
  </si>
  <si>
    <t>2.31.7</t>
  </si>
  <si>
    <t>2.37.1</t>
  </si>
  <si>
    <t>2.54.8</t>
  </si>
  <si>
    <t>4.05.7</t>
  </si>
  <si>
    <t>T11/2</t>
  </si>
  <si>
    <t>+1.3</t>
  </si>
  <si>
    <t>+0.2</t>
  </si>
  <si>
    <t>2.07.0</t>
  </si>
  <si>
    <t>2.11.0</t>
  </si>
  <si>
    <t>2.13.4</t>
  </si>
  <si>
    <t>2.23.0</t>
  </si>
  <si>
    <t>2.23.6</t>
  </si>
  <si>
    <t>T16/1</t>
  </si>
  <si>
    <t>T16/2</t>
  </si>
  <si>
    <t>+0.7</t>
  </si>
  <si>
    <t>+0.6</t>
  </si>
  <si>
    <t>Maggie Silvers</t>
  </si>
  <si>
    <t>Clea Roach</t>
  </si>
  <si>
    <t>Elaine Ledden</t>
  </si>
  <si>
    <t>2.31.1</t>
  </si>
  <si>
    <t>2.37.5</t>
  </si>
  <si>
    <t>2.38.7</t>
  </si>
  <si>
    <t>2.39.2</t>
  </si>
  <si>
    <t>2.43.6</t>
  </si>
  <si>
    <t>2.52.8</t>
  </si>
  <si>
    <t>2.56.6</t>
  </si>
  <si>
    <t xml:space="preserve">2.58.5 </t>
  </si>
  <si>
    <t>T24/3</t>
  </si>
  <si>
    <t>T25/1</t>
  </si>
  <si>
    <t>+1.8</t>
  </si>
  <si>
    <t>T25/2</t>
  </si>
  <si>
    <t>T25/3</t>
  </si>
  <si>
    <t>Elfric McKenzie</t>
  </si>
  <si>
    <t>+0.1</t>
  </si>
  <si>
    <t>2.09.9</t>
  </si>
  <si>
    <t>2.20.3</t>
  </si>
  <si>
    <t>2.27.2</t>
  </si>
  <si>
    <t>2.35.5</t>
  </si>
  <si>
    <t>T29/1</t>
  </si>
  <si>
    <t>T30</t>
  </si>
  <si>
    <t>M45</t>
  </si>
  <si>
    <t>M75</t>
  </si>
  <si>
    <t>M40</t>
  </si>
  <si>
    <t>SenM</t>
  </si>
  <si>
    <t>James Inglis</t>
  </si>
  <si>
    <t xml:space="preserve">                                                          </t>
  </si>
  <si>
    <t xml:space="preserve">                        </t>
  </si>
  <si>
    <t xml:space="preserve">                                          </t>
  </si>
  <si>
    <t>Charlotte Philcox</t>
  </si>
  <si>
    <t>F19</t>
  </si>
  <si>
    <t>F20</t>
  </si>
  <si>
    <t>F21</t>
  </si>
  <si>
    <t>F22</t>
  </si>
  <si>
    <t>F23</t>
  </si>
  <si>
    <t>Harrow AC</t>
  </si>
  <si>
    <t xml:space="preserve">Stratford Upon Avon AC Club Championships </t>
  </si>
  <si>
    <t>12/09/2021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</si>
</sst>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5" tint="0.5999938962981048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8CBAD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85">
    <xf numFmtId="0" fontId="0" fillId="0" borderId="0" xfId="0"/>
    <xf numFmtId="0" fontId="0" fillId="0" borderId="1" xfId="0" applyBorder="1"/>
    <xf numFmtId="0" fontId="1" fillId="0" borderId="0" xfId="0" applyFont="1"/>
    <xf numFmtId="0" fontId="0" fillId="0" borderId="0" xfId="0" applyAlignment="1">
      <alignment horizontal="left" indent="1"/>
    </xf>
    <xf numFmtId="0" fontId="0" fillId="0" borderId="1" xfId="0" applyBorder="1" applyAlignment="1">
      <alignment horizontal="center"/>
    </xf>
    <xf numFmtId="0" fontId="0" fillId="0" borderId="0" xfId="0" applyAlignment="1">
      <alignment horizontal="center"/>
    </xf>
    <xf numFmtId="0" fontId="1" fillId="0" borderId="0" xfId="0" applyFont="1" applyFill="1" applyBorder="1" applyAlignment="1">
      <alignment horizontal="center"/>
    </xf>
    <xf numFmtId="0" fontId="0" fillId="0" borderId="0" xfId="0" applyFill="1" applyAlignment="1">
      <alignment horizontal="center"/>
    </xf>
    <xf numFmtId="0" fontId="0" fillId="0" borderId="2" xfId="0" applyBorder="1"/>
    <xf numFmtId="0" fontId="1" fillId="0" borderId="4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0" fillId="0" borderId="0" xfId="0" applyAlignment="1">
      <alignment horizontal="left"/>
    </xf>
    <xf numFmtId="0" fontId="1" fillId="0" borderId="2" xfId="0" applyFont="1" applyBorder="1" applyAlignment="1">
      <alignment horizontal="left"/>
    </xf>
    <xf numFmtId="0" fontId="1" fillId="0" borderId="7" xfId="0" applyFont="1" applyBorder="1" applyAlignment="1">
      <alignment horizontal="left"/>
    </xf>
    <xf numFmtId="0" fontId="0" fillId="0" borderId="0" xfId="0" applyBorder="1"/>
    <xf numFmtId="0" fontId="0" fillId="0" borderId="0" xfId="0" applyBorder="1" applyAlignment="1">
      <alignment horizontal="center"/>
    </xf>
    <xf numFmtId="0" fontId="0" fillId="0" borderId="14" xfId="0" applyBorder="1"/>
    <xf numFmtId="0" fontId="0" fillId="2" borderId="0" xfId="0" applyFill="1" applyBorder="1"/>
    <xf numFmtId="0" fontId="0" fillId="3" borderId="0" xfId="0" applyFill="1" applyBorder="1"/>
    <xf numFmtId="0" fontId="0" fillId="0" borderId="0" xfId="0" applyBorder="1" applyAlignment="1">
      <alignment horizontal="left" indent="1"/>
    </xf>
    <xf numFmtId="2" fontId="0" fillId="0" borderId="13" xfId="0" applyNumberFormat="1" applyBorder="1"/>
    <xf numFmtId="2" fontId="0" fillId="2" borderId="13" xfId="0" applyNumberFormat="1" applyFill="1" applyBorder="1" applyAlignment="1">
      <alignment horizontal="right"/>
    </xf>
    <xf numFmtId="0" fontId="0" fillId="0" borderId="13" xfId="0" applyBorder="1" applyAlignment="1">
      <alignment horizontal="center"/>
    </xf>
    <xf numFmtId="0" fontId="0" fillId="0" borderId="5" xfId="0" applyBorder="1"/>
    <xf numFmtId="0" fontId="0" fillId="2" borderId="1" xfId="0" applyFill="1" applyBorder="1"/>
    <xf numFmtId="0" fontId="0" fillId="0" borderId="13" xfId="0" applyBorder="1"/>
    <xf numFmtId="0" fontId="0" fillId="0" borderId="14" xfId="0" applyBorder="1" applyAlignment="1">
      <alignment horizontal="left"/>
    </xf>
    <xf numFmtId="0" fontId="0" fillId="0" borderId="12" xfId="0" applyBorder="1"/>
    <xf numFmtId="0" fontId="0" fillId="2" borderId="3" xfId="0" applyFill="1" applyBorder="1" applyAlignment="1">
      <alignment horizontal="left"/>
    </xf>
    <xf numFmtId="0" fontId="0" fillId="2" borderId="3" xfId="0" applyFill="1" applyBorder="1"/>
    <xf numFmtId="0" fontId="0" fillId="2" borderId="3" xfId="0" applyFill="1" applyBorder="1" applyAlignment="1">
      <alignment horizontal="center"/>
    </xf>
    <xf numFmtId="0" fontId="0" fillId="0" borderId="3" xfId="0" applyFill="1" applyBorder="1" applyAlignment="1">
      <alignment horizontal="center"/>
    </xf>
    <xf numFmtId="0" fontId="0" fillId="0" borderId="3" xfId="0" applyBorder="1"/>
    <xf numFmtId="0" fontId="0" fillId="2" borderId="0" xfId="0" applyFill="1" applyBorder="1" applyAlignment="1">
      <alignment horizontal="left"/>
    </xf>
    <xf numFmtId="0" fontId="0" fillId="2" borderId="0" xfId="0" applyFill="1" applyBorder="1" applyAlignment="1">
      <alignment horizontal="center"/>
    </xf>
    <xf numFmtId="0" fontId="0" fillId="0" borderId="0" xfId="0" applyFill="1" applyBorder="1" applyAlignment="1">
      <alignment horizontal="center"/>
    </xf>
    <xf numFmtId="0" fontId="0" fillId="0" borderId="0" xfId="0" applyFill="1" applyBorder="1"/>
    <xf numFmtId="0" fontId="0" fillId="2" borderId="1" xfId="0" applyFill="1" applyBorder="1" applyAlignment="1">
      <alignment horizontal="left"/>
    </xf>
    <xf numFmtId="0" fontId="0" fillId="2" borderId="1" xfId="0" applyFill="1" applyBorder="1" applyAlignment="1">
      <alignment horizontal="center"/>
    </xf>
    <xf numFmtId="0" fontId="0" fillId="0" borderId="1" xfId="0" applyFill="1" applyBorder="1" applyAlignment="1">
      <alignment horizontal="center"/>
    </xf>
    <xf numFmtId="0" fontId="0" fillId="0" borderId="1" xfId="0" applyFill="1" applyBorder="1"/>
    <xf numFmtId="0" fontId="0" fillId="4" borderId="3" xfId="0" applyFill="1" applyBorder="1"/>
    <xf numFmtId="0" fontId="0" fillId="4" borderId="0" xfId="0" applyFill="1" applyBorder="1"/>
    <xf numFmtId="0" fontId="0" fillId="4" borderId="3" xfId="0" applyFill="1" applyBorder="1" applyAlignment="1">
      <alignment horizontal="left"/>
    </xf>
    <xf numFmtId="0" fontId="0" fillId="4" borderId="0" xfId="0" applyFill="1" applyBorder="1" applyAlignment="1">
      <alignment horizontal="left"/>
    </xf>
    <xf numFmtId="0" fontId="0" fillId="4" borderId="1" xfId="0" applyFill="1" applyBorder="1"/>
    <xf numFmtId="0" fontId="0" fillId="0" borderId="3" xfId="0" applyBorder="1" applyAlignment="1">
      <alignment horizontal="center"/>
    </xf>
    <xf numFmtId="2" fontId="0" fillId="2" borderId="13" xfId="0" applyNumberFormat="1" applyFill="1" applyBorder="1"/>
    <xf numFmtId="2" fontId="0" fillId="0" borderId="0" xfId="0" applyNumberFormat="1" applyFill="1" applyBorder="1"/>
    <xf numFmtId="0" fontId="0" fillId="0" borderId="13" xfId="0" applyBorder="1" applyAlignment="1">
      <alignment horizontal="right"/>
    </xf>
    <xf numFmtId="0" fontId="1" fillId="0" borderId="10" xfId="0" applyFont="1" applyBorder="1" applyAlignment="1">
      <alignment horizontal="center"/>
    </xf>
    <xf numFmtId="0" fontId="1" fillId="0" borderId="9" xfId="0" applyFont="1" applyBorder="1" applyAlignment="1">
      <alignment horizontal="center"/>
    </xf>
    <xf numFmtId="0" fontId="0" fillId="0" borderId="0" xfId="0" applyAlignment="1">
      <alignment horizontal="right"/>
    </xf>
    <xf numFmtId="0" fontId="1" fillId="0" borderId="10" xfId="0" applyFont="1" applyBorder="1" applyAlignment="1">
      <alignment horizontal="right"/>
    </xf>
    <xf numFmtId="0" fontId="1" fillId="0" borderId="10" xfId="0" applyFont="1" applyBorder="1" applyAlignment="1">
      <alignment horizontal="left" indent="1"/>
    </xf>
    <xf numFmtId="0" fontId="1" fillId="0" borderId="11" xfId="0" applyFont="1" applyBorder="1" applyAlignment="1">
      <alignment horizontal="right"/>
    </xf>
    <xf numFmtId="2" fontId="0" fillId="2" borderId="4" xfId="0" applyNumberFormat="1" applyFill="1" applyBorder="1"/>
    <xf numFmtId="164" fontId="0" fillId="0" borderId="0" xfId="0" applyNumberFormat="1" applyFill="1" applyBorder="1"/>
    <xf numFmtId="0" fontId="0" fillId="0" borderId="0" xfId="0" applyFill="1" applyBorder="1" applyAlignment="1">
      <alignment horizontal="right"/>
    </xf>
    <xf numFmtId="2" fontId="0" fillId="0" borderId="0" xfId="0" applyNumberFormat="1" applyFill="1" applyBorder="1" applyAlignment="1">
      <alignment horizontal="right"/>
    </xf>
    <xf numFmtId="2" fontId="0" fillId="0" borderId="6" xfId="0" applyNumberFormat="1" applyBorder="1"/>
    <xf numFmtId="0" fontId="1" fillId="0" borderId="9" xfId="0" applyFont="1" applyFill="1" applyBorder="1" applyAlignment="1">
      <alignment horizontal="center"/>
    </xf>
    <xf numFmtId="0" fontId="0" fillId="0" borderId="8" xfId="0" applyBorder="1"/>
    <xf numFmtId="0" fontId="0" fillId="2" borderId="10" xfId="0" applyFill="1" applyBorder="1" applyAlignment="1">
      <alignment horizontal="left"/>
    </xf>
    <xf numFmtId="0" fontId="0" fillId="2" borderId="10" xfId="0" applyFill="1" applyBorder="1"/>
    <xf numFmtId="0" fontId="0" fillId="2" borderId="10" xfId="0" applyFill="1" applyBorder="1" applyAlignment="1">
      <alignment horizontal="center"/>
    </xf>
    <xf numFmtId="0" fontId="0" fillId="0" borderId="10" xfId="0" applyBorder="1" applyAlignment="1">
      <alignment horizontal="center"/>
    </xf>
    <xf numFmtId="0" fontId="1" fillId="0" borderId="10" xfId="0" applyFont="1" applyBorder="1" applyAlignment="1">
      <alignment horizontal="center"/>
    </xf>
    <xf numFmtId="0" fontId="0" fillId="0" borderId="0" xfId="0" applyBorder="1" applyAlignment="1">
      <alignment horizontal="right"/>
    </xf>
    <xf numFmtId="2" fontId="0" fillId="2" borderId="0" xfId="0" applyNumberFormat="1" applyFill="1" applyBorder="1" applyAlignment="1">
      <alignment horizontal="right"/>
    </xf>
    <xf numFmtId="0" fontId="0" fillId="2" borderId="0" xfId="0" applyFill="1" applyBorder="1" applyAlignment="1">
      <alignment horizontal="right"/>
    </xf>
    <xf numFmtId="164" fontId="0" fillId="2" borderId="0" xfId="0" applyNumberFormat="1" applyFill="1" applyBorder="1" applyAlignment="1">
      <alignment horizontal="right"/>
    </xf>
    <xf numFmtId="2" fontId="0" fillId="0" borderId="13" xfId="0" applyNumberFormat="1" applyFill="1" applyBorder="1" applyAlignment="1">
      <alignment horizontal="right"/>
    </xf>
    <xf numFmtId="0" fontId="0" fillId="0" borderId="13" xfId="0" applyFill="1" applyBorder="1" applyAlignment="1">
      <alignment horizontal="right"/>
    </xf>
    <xf numFmtId="164" fontId="0" fillId="0" borderId="13" xfId="0" applyNumberFormat="1" applyFill="1" applyBorder="1"/>
    <xf numFmtId="164" fontId="0" fillId="0" borderId="13" xfId="0" applyNumberFormat="1" applyBorder="1"/>
    <xf numFmtId="164" fontId="0" fillId="0" borderId="13" xfId="0" applyNumberFormat="1" applyFill="1" applyBorder="1" applyAlignment="1">
      <alignment horizontal="right"/>
    </xf>
    <xf numFmtId="0" fontId="0" fillId="0" borderId="13" xfId="0" quotePrefix="1" applyBorder="1" applyAlignment="1">
      <alignment horizontal="right"/>
    </xf>
    <xf numFmtId="0" fontId="0" fillId="0" borderId="6" xfId="0" applyBorder="1" applyAlignment="1">
      <alignment horizontal="center"/>
    </xf>
    <xf numFmtId="0" fontId="0" fillId="0" borderId="9" xfId="0" applyBorder="1" applyAlignment="1">
      <alignment horizontal="center"/>
    </xf>
    <xf numFmtId="15" fontId="1" fillId="0" borderId="0" xfId="0" quotePrefix="1" applyNumberFormat="1" applyFont="1"/>
    <xf numFmtId="0" fontId="1" fillId="0" borderId="8" xfId="0" applyFont="1" applyBorder="1" applyAlignment="1">
      <alignment horizontal="center"/>
    </xf>
    <xf numFmtId="0" fontId="1" fillId="0" borderId="10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0" fontId="1" fillId="0" borderId="9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F8CBAD"/>
      <color rgb="FFFFF2CC"/>
      <color rgb="FFFF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T313"/>
  <sheetViews>
    <sheetView tabSelected="1" topLeftCell="A159" workbookViewId="0">
      <selection activeCell="F179" sqref="F179"/>
    </sheetView>
  </sheetViews>
  <sheetFormatPr defaultColWidth="8.85546875" defaultRowHeight="15" x14ac:dyDescent="0.25"/>
  <cols>
    <col min="1" max="1" width="6.42578125" customWidth="1"/>
    <col min="2" max="2" width="9" customWidth="1"/>
    <col min="3" max="3" width="5.42578125" customWidth="1"/>
    <col min="4" max="4" width="6.85546875" customWidth="1"/>
    <col min="5" max="5" width="6.140625" customWidth="1"/>
    <col min="6" max="6" width="24.28515625" customWidth="1"/>
    <col min="7" max="7" width="26.28515625" customWidth="1"/>
    <col min="8" max="8" width="8.42578125" style="3" customWidth="1"/>
    <col min="9" max="9" width="8.42578125" style="52" customWidth="1"/>
    <col min="10" max="10" width="10.85546875" style="5" customWidth="1"/>
  </cols>
  <sheetData>
    <row r="1" spans="1:10" x14ac:dyDescent="0.25">
      <c r="A1" s="2" t="s">
        <v>352</v>
      </c>
    </row>
    <row r="2" spans="1:10" x14ac:dyDescent="0.25">
      <c r="A2" s="80" t="s">
        <v>353</v>
      </c>
    </row>
    <row r="4" spans="1:10" ht="15.75" thickBot="1" x14ac:dyDescent="0.3">
      <c r="A4" s="2" t="s">
        <v>0</v>
      </c>
      <c r="B4" s="2"/>
      <c r="E4" s="2"/>
    </row>
    <row r="5" spans="1:10" ht="15.75" thickBot="1" x14ac:dyDescent="0.3">
      <c r="A5" s="81" t="s">
        <v>73</v>
      </c>
      <c r="B5" s="82"/>
      <c r="C5" s="82"/>
      <c r="D5" s="82"/>
      <c r="E5" s="82"/>
      <c r="F5" s="82"/>
      <c r="G5" s="82"/>
      <c r="H5" s="82"/>
      <c r="I5" s="82"/>
      <c r="J5" s="79"/>
    </row>
    <row r="6" spans="1:10" ht="15.75" thickBot="1" x14ac:dyDescent="0.3">
      <c r="A6" s="81" t="s">
        <v>74</v>
      </c>
      <c r="B6" s="82"/>
      <c r="C6" s="83"/>
      <c r="D6" s="55" t="s">
        <v>75</v>
      </c>
      <c r="E6" s="53" t="s">
        <v>72</v>
      </c>
      <c r="F6" s="67" t="s">
        <v>6</v>
      </c>
      <c r="G6" s="67" t="s">
        <v>16</v>
      </c>
      <c r="H6" s="54" t="s">
        <v>76</v>
      </c>
      <c r="I6" s="53" t="s">
        <v>9</v>
      </c>
      <c r="J6" s="61" t="s">
        <v>281</v>
      </c>
    </row>
    <row r="7" spans="1:10" x14ac:dyDescent="0.25">
      <c r="A7" s="16"/>
      <c r="B7" s="14"/>
      <c r="C7" s="14"/>
      <c r="D7" s="14"/>
      <c r="E7" s="14"/>
      <c r="F7" s="14"/>
      <c r="G7" s="14"/>
      <c r="H7" s="19"/>
      <c r="I7" s="68"/>
      <c r="J7" s="22"/>
    </row>
    <row r="8" spans="1:10" x14ac:dyDescent="0.25">
      <c r="A8" s="16" t="s">
        <v>42</v>
      </c>
      <c r="B8" s="14" t="s">
        <v>5</v>
      </c>
      <c r="C8" s="14" t="s">
        <v>282</v>
      </c>
      <c r="D8" s="14">
        <v>1</v>
      </c>
      <c r="E8" s="17">
        <v>247</v>
      </c>
      <c r="F8" s="14" t="str">
        <f>VLOOKUP($E8,'Athletes &amp; Championship'!$B$8:$F$298,2,FALSE)</f>
        <v>Sam Plumb</v>
      </c>
      <c r="G8" s="14" t="str">
        <f>VLOOKUP($E8,'Athletes &amp; Championship'!$B$8:$E$298,3,FALSE)</f>
        <v>Stratford-Upon-Avon AC</v>
      </c>
      <c r="H8" s="14" t="str">
        <f>VLOOKUP($E8,'Athletes &amp; Championship'!$B$8:$F$298,4,FALSE)</f>
        <v>U13B</v>
      </c>
      <c r="I8" s="69" t="s">
        <v>251</v>
      </c>
      <c r="J8" s="72"/>
    </row>
    <row r="9" spans="1:10" x14ac:dyDescent="0.25">
      <c r="A9" s="16"/>
      <c r="B9" s="14"/>
      <c r="C9" s="14"/>
      <c r="D9" s="14">
        <v>2</v>
      </c>
      <c r="E9" s="17">
        <v>248</v>
      </c>
      <c r="F9" s="14" t="str">
        <f>VLOOKUP($E9,'Athletes &amp; Championship'!$B$8:$C$144,2,FALSE)</f>
        <v>Aran Cooper</v>
      </c>
      <c r="G9" s="14" t="str">
        <f>VLOOKUP($E9,'Athletes &amp; Championship'!$B$8:$E$144,3,FALSE)</f>
        <v>Stratford-Upon-Avon AC</v>
      </c>
      <c r="H9" s="14" t="str">
        <f>VLOOKUP($E9,'Athletes &amp; Championship'!$B$8:$F$144,4,FALSE)</f>
        <v>U13B</v>
      </c>
      <c r="I9" s="70" t="s">
        <v>252</v>
      </c>
      <c r="J9" s="73"/>
    </row>
    <row r="10" spans="1:10" x14ac:dyDescent="0.25">
      <c r="A10" s="16"/>
      <c r="B10" s="14"/>
      <c r="C10" s="14"/>
      <c r="D10" s="14">
        <v>3</v>
      </c>
      <c r="E10" s="17">
        <v>246</v>
      </c>
      <c r="F10" s="14" t="str">
        <f>VLOOKUP($E10,'Athletes &amp; Championship'!$B$8:$C$144,2,FALSE)</f>
        <v>Joel Ledgard</v>
      </c>
      <c r="G10" s="14" t="str">
        <f>VLOOKUP($E10,'Athletes &amp; Championship'!$B$8:$E$144,3,FALSE)</f>
        <v>Stratford-Upon-Avon AC</v>
      </c>
      <c r="H10" s="14" t="str">
        <f>VLOOKUP($E10,'Athletes &amp; Championship'!$B$8:$F$144,4,FALSE)</f>
        <v>U13B</v>
      </c>
      <c r="I10" s="70" t="s">
        <v>253</v>
      </c>
      <c r="J10" s="73"/>
    </row>
    <row r="11" spans="1:10" x14ac:dyDescent="0.25">
      <c r="A11" s="16"/>
      <c r="B11" s="14"/>
      <c r="C11" s="14"/>
      <c r="D11" s="14">
        <v>4</v>
      </c>
      <c r="E11" s="17">
        <v>252</v>
      </c>
      <c r="F11" s="14" t="str">
        <f>VLOOKUP($E11,'Athletes &amp; Championship'!$B$8:$F$298,2,FALSE)</f>
        <v>Josh Harrison</v>
      </c>
      <c r="G11" s="14" t="str">
        <f>VLOOKUP($E11,'Athletes &amp; Championship'!$B$8:$E$298,3,FALSE)</f>
        <v>Stratford-Upon-Avon AC</v>
      </c>
      <c r="H11" s="14" t="str">
        <f>VLOOKUP($E11,'Athletes &amp; Championship'!$B$8:$F$298,4,FALSE)</f>
        <v>U13B</v>
      </c>
      <c r="I11" s="71" t="s">
        <v>254</v>
      </c>
      <c r="J11" s="74"/>
    </row>
    <row r="12" spans="1:10" x14ac:dyDescent="0.25">
      <c r="A12" s="16"/>
      <c r="B12" s="14"/>
      <c r="C12" s="14"/>
      <c r="D12" s="14">
        <v>5</v>
      </c>
      <c r="E12" s="17">
        <v>262</v>
      </c>
      <c r="F12" s="14" t="str">
        <f>VLOOKUP($E12,'Athletes &amp; Championship'!$B$8:$F$298,2,FALSE)</f>
        <v>Marijke Tear-Verweij</v>
      </c>
      <c r="G12" s="14" t="str">
        <f>VLOOKUP($E12,'Athletes &amp; Championship'!$B$8:$E$298,3,FALSE)</f>
        <v>Stratford-Upon-Avon AC</v>
      </c>
      <c r="H12" s="14" t="str">
        <f>VLOOKUP($E12,'Athletes &amp; Championship'!$B$8:$F$298,4,FALSE)</f>
        <v>U13G</v>
      </c>
      <c r="I12" s="71" t="s">
        <v>255</v>
      </c>
      <c r="J12" s="74"/>
    </row>
    <row r="13" spans="1:10" x14ac:dyDescent="0.25">
      <c r="A13" s="16"/>
      <c r="B13" s="14"/>
      <c r="C13" s="14"/>
      <c r="D13" s="14">
        <v>6</v>
      </c>
      <c r="E13" s="17">
        <v>270</v>
      </c>
      <c r="F13" s="14" t="str">
        <f>VLOOKUP($E13,'Athletes &amp; Championship'!$B$8:$F$298,2,FALSE)</f>
        <v>Ava Sheppard</v>
      </c>
      <c r="G13" s="14" t="str">
        <f>VLOOKUP($E13,'Athletes &amp; Championship'!$B$8:$E$298,3,FALSE)</f>
        <v>Stratford-Upon-Avon AC</v>
      </c>
      <c r="H13" s="14" t="str">
        <f>VLOOKUP($E13,'Athletes &amp; Championship'!$B$8:$F$298,4,FALSE)</f>
        <v>U13G</v>
      </c>
      <c r="I13" s="71" t="s">
        <v>256</v>
      </c>
      <c r="J13" s="74"/>
    </row>
    <row r="14" spans="1:10" x14ac:dyDescent="0.25">
      <c r="A14" s="16"/>
      <c r="B14" s="14"/>
      <c r="C14" s="14"/>
      <c r="D14" s="14">
        <v>7</v>
      </c>
      <c r="E14" s="17">
        <v>278</v>
      </c>
      <c r="F14" s="14" t="str">
        <f>VLOOKUP($E14,'Athletes &amp; Championship'!$B$8:$F$298,2,FALSE)</f>
        <v>Amelia Peeke</v>
      </c>
      <c r="G14" s="14" t="str">
        <f>VLOOKUP($E14,'Athletes &amp; Championship'!$B$8:$E$298,3,FALSE)</f>
        <v>Stratford-Upon-Avon AC</v>
      </c>
      <c r="H14" s="14" t="str">
        <f>VLOOKUP($E14,'Athletes &amp; Championship'!$B$8:$F$298,4,FALSE)</f>
        <v>U13G</v>
      </c>
      <c r="I14" s="71" t="s">
        <v>257</v>
      </c>
      <c r="J14" s="74"/>
    </row>
    <row r="15" spans="1:10" x14ac:dyDescent="0.25">
      <c r="A15" s="16"/>
      <c r="B15" s="14"/>
      <c r="C15" s="14"/>
      <c r="D15" s="14"/>
      <c r="E15" s="14"/>
      <c r="F15" s="14"/>
      <c r="G15" s="14"/>
      <c r="H15" s="19"/>
      <c r="I15" s="68"/>
      <c r="J15" s="22"/>
    </row>
    <row r="16" spans="1:10" x14ac:dyDescent="0.25">
      <c r="A16" s="16"/>
      <c r="B16" s="14"/>
      <c r="C16" s="14"/>
      <c r="D16" s="14"/>
      <c r="E16" s="14"/>
      <c r="F16" s="14"/>
      <c r="G16" s="14"/>
      <c r="H16" s="19"/>
      <c r="I16" s="68"/>
      <c r="J16" s="22"/>
    </row>
    <row r="17" spans="1:10" x14ac:dyDescent="0.25">
      <c r="A17" s="16" t="s">
        <v>43</v>
      </c>
      <c r="B17" s="14" t="s">
        <v>5</v>
      </c>
      <c r="C17" s="14" t="s">
        <v>282</v>
      </c>
      <c r="D17" s="14">
        <v>1</v>
      </c>
      <c r="E17" s="17">
        <v>285</v>
      </c>
      <c r="F17" s="14" t="str">
        <f>VLOOKUP($E17,'Athletes &amp; Championship'!$B$8:$F$298,2,FALSE)</f>
        <v>Milo Cullimore</v>
      </c>
      <c r="G17" s="14" t="str">
        <f>VLOOKUP($E17,'Athletes &amp; Championship'!$B$8:$E$298,3,FALSE)</f>
        <v>Stratford-Upon-Avon AC</v>
      </c>
      <c r="H17" s="14" t="str">
        <f>VLOOKUP($E17,'Athletes &amp; Championship'!$B$8:$F$298,4,FALSE)</f>
        <v>U15B</v>
      </c>
      <c r="I17" s="71" t="s">
        <v>259</v>
      </c>
      <c r="J17" s="74"/>
    </row>
    <row r="18" spans="1:10" x14ac:dyDescent="0.25">
      <c r="A18" s="16"/>
      <c r="B18" s="14"/>
      <c r="C18" s="14"/>
      <c r="D18" s="14">
        <v>2</v>
      </c>
      <c r="E18" s="17">
        <v>577</v>
      </c>
      <c r="F18" s="14" t="str">
        <f>VLOOKUP($E18,'Athletes &amp; Championship'!$B$8:$F$298,2,FALSE)</f>
        <v>Maisie-Joy Spriggs</v>
      </c>
      <c r="G18" s="14" t="str">
        <f>VLOOKUP($E18,'Athletes &amp; Championship'!$B$8:$E$298,3,FALSE)</f>
        <v>Stratford-Upon-Avon AC</v>
      </c>
      <c r="H18" s="14" t="str">
        <f>VLOOKUP($E18,'Athletes &amp; Championship'!$B$8:$F$298,4,FALSE)</f>
        <v>U15G</v>
      </c>
      <c r="I18" s="71" t="s">
        <v>260</v>
      </c>
      <c r="J18" s="74"/>
    </row>
    <row r="19" spans="1:10" x14ac:dyDescent="0.25">
      <c r="A19" s="16"/>
      <c r="B19" s="14"/>
      <c r="C19" s="14"/>
      <c r="D19" s="14">
        <v>3</v>
      </c>
      <c r="E19" s="17">
        <v>298</v>
      </c>
      <c r="F19" s="14" t="str">
        <f>VLOOKUP($E19,'Athletes &amp; Championship'!$B$8:$F$298,2,FALSE)</f>
        <v>William Mayes</v>
      </c>
      <c r="G19" s="14" t="str">
        <f>VLOOKUP($E19,'Athletes &amp; Championship'!$B$8:$E$298,3,FALSE)</f>
        <v>Stratford-Upon-Avon AC</v>
      </c>
      <c r="H19" s="14" t="str">
        <f>VLOOKUP($E19,'Athletes &amp; Championship'!$B$8:$F$298,4,FALSE)</f>
        <v>U15B</v>
      </c>
      <c r="I19" s="71" t="s">
        <v>261</v>
      </c>
      <c r="J19" s="74"/>
    </row>
    <row r="20" spans="1:10" x14ac:dyDescent="0.25">
      <c r="A20" s="16"/>
      <c r="B20" s="14"/>
      <c r="C20" s="14"/>
      <c r="D20" s="14">
        <v>4</v>
      </c>
      <c r="E20" s="17">
        <v>292</v>
      </c>
      <c r="F20" s="14" t="str">
        <f>VLOOKUP($E20,'Athletes &amp; Championship'!$B$8:$F$298,2,FALSE)</f>
        <v>Zak Lambert</v>
      </c>
      <c r="G20" s="14" t="str">
        <f>VLOOKUP($E20,'Athletes &amp; Championship'!$B$8:$E$298,3,FALSE)</f>
        <v>Stratford-Upon-Avon AC</v>
      </c>
      <c r="H20" s="14" t="str">
        <f>VLOOKUP($E20,'Athletes &amp; Championship'!$B$8:$F$298,4,FALSE)</f>
        <v>U15B</v>
      </c>
      <c r="I20" s="71" t="s">
        <v>262</v>
      </c>
      <c r="J20" s="74"/>
    </row>
    <row r="21" spans="1:10" x14ac:dyDescent="0.25">
      <c r="A21" s="16"/>
      <c r="B21" s="14"/>
      <c r="C21" s="14"/>
      <c r="D21" s="14">
        <v>5</v>
      </c>
      <c r="E21" s="17">
        <v>291</v>
      </c>
      <c r="F21" s="14" t="str">
        <f>VLOOKUP($E21,'Athletes &amp; Championship'!$B$8:$F$298,2,FALSE)</f>
        <v>Gabriel Gaiser</v>
      </c>
      <c r="G21" s="14" t="str">
        <f>VLOOKUP($E21,'Athletes &amp; Championship'!$B$8:$E$298,3,FALSE)</f>
        <v>Stratford-Upon-Avon AC</v>
      </c>
      <c r="H21" s="14" t="str">
        <f>VLOOKUP($E21,'Athletes &amp; Championship'!$B$8:$F$298,4,FALSE)</f>
        <v>U15B</v>
      </c>
      <c r="I21" s="71" t="s">
        <v>263</v>
      </c>
      <c r="J21" s="74"/>
    </row>
    <row r="22" spans="1:10" x14ac:dyDescent="0.25">
      <c r="A22" s="16"/>
      <c r="B22" s="14"/>
      <c r="C22" s="14"/>
      <c r="D22" s="14">
        <v>6</v>
      </c>
      <c r="E22" s="17">
        <v>295</v>
      </c>
      <c r="F22" s="14" t="str">
        <f>VLOOKUP($E22,'Athletes &amp; Championship'!$B$8:$F$298,2,FALSE)</f>
        <v>James Day</v>
      </c>
      <c r="G22" s="14" t="str">
        <f>VLOOKUP($E22,'Athletes &amp; Championship'!$B$8:$E$298,3,FALSE)</f>
        <v>Stratford-Upon-Avon AC</v>
      </c>
      <c r="H22" s="14" t="str">
        <f>VLOOKUP($E22,'Athletes &amp; Championship'!$B$8:$F$298,4,FALSE)</f>
        <v>U15B</v>
      </c>
      <c r="I22" s="71" t="s">
        <v>264</v>
      </c>
      <c r="J22" s="74"/>
    </row>
    <row r="23" spans="1:10" x14ac:dyDescent="0.25">
      <c r="A23" s="16"/>
      <c r="B23" s="14"/>
      <c r="C23" s="14"/>
      <c r="D23" s="14">
        <v>7</v>
      </c>
      <c r="E23" s="17">
        <v>531</v>
      </c>
      <c r="F23" s="14" t="str">
        <f>VLOOKUP($E23,'Athletes &amp; Championship'!$B$8:$F$298,2,FALSE)</f>
        <v>Niamh Hillard</v>
      </c>
      <c r="G23" s="14" t="str">
        <f>VLOOKUP($E23,'Athletes &amp; Championship'!$B$8:$E$298,3,FALSE)</f>
        <v>Stratford-Upon-Avon AC</v>
      </c>
      <c r="H23" s="14" t="str">
        <f>VLOOKUP($E23,'Athletes &amp; Championship'!$B$8:$F$298,4,FALSE)</f>
        <v>U15G</v>
      </c>
      <c r="I23" s="71" t="s">
        <v>265</v>
      </c>
      <c r="J23" s="74"/>
    </row>
    <row r="24" spans="1:10" x14ac:dyDescent="0.25">
      <c r="A24" s="16"/>
      <c r="B24" s="14"/>
      <c r="C24" s="14"/>
      <c r="D24" s="14">
        <v>8</v>
      </c>
      <c r="E24" s="17">
        <v>293</v>
      </c>
      <c r="F24" s="14" t="str">
        <f>VLOOKUP($E24,'Athletes &amp; Championship'!$B$8:$F$298,2,FALSE)</f>
        <v>Hugh Markham</v>
      </c>
      <c r="G24" s="14" t="str">
        <f>VLOOKUP($E24,'Athletes &amp; Championship'!$B$8:$E$298,3,FALSE)</f>
        <v>Stratford-Upon-Avon AC</v>
      </c>
      <c r="H24" s="14" t="str">
        <f>VLOOKUP($E24,'Athletes &amp; Championship'!$B$8:$F$298,4,FALSE)</f>
        <v>U15B</v>
      </c>
      <c r="I24" s="71" t="s">
        <v>266</v>
      </c>
      <c r="J24" s="74"/>
    </row>
    <row r="25" spans="1:10" x14ac:dyDescent="0.25">
      <c r="A25" s="16"/>
      <c r="B25" s="14"/>
      <c r="C25" s="14"/>
      <c r="D25" s="14">
        <v>9</v>
      </c>
      <c r="E25" s="17">
        <v>296</v>
      </c>
      <c r="F25" s="14" t="str">
        <f>VLOOKUP($E25,'Athletes &amp; Championship'!$B$8:$F$298,2,FALSE)</f>
        <v>Ben Herbert</v>
      </c>
      <c r="G25" s="14" t="str">
        <f>VLOOKUP($E25,'Athletes &amp; Championship'!$B$8:$E$298,3,FALSE)</f>
        <v>Stratford-Upon-Avon AC</v>
      </c>
      <c r="H25" s="14" t="str">
        <f>VLOOKUP($E25,'Athletes &amp; Championship'!$B$8:$F$298,4,FALSE)</f>
        <v>U15B</v>
      </c>
      <c r="I25" s="71" t="s">
        <v>267</v>
      </c>
      <c r="J25" s="74"/>
    </row>
    <row r="26" spans="1:10" x14ac:dyDescent="0.25">
      <c r="A26" s="16"/>
      <c r="B26" s="14"/>
      <c r="C26" s="14"/>
      <c r="D26" s="14">
        <v>10</v>
      </c>
      <c r="E26" s="17">
        <v>297</v>
      </c>
      <c r="F26" s="14" t="str">
        <f>VLOOKUP($E26,'Athletes &amp; Championship'!$B$8:$F$298,2,FALSE)</f>
        <v>Albert Jackson-Bettles</v>
      </c>
      <c r="G26" s="14" t="str">
        <f>VLOOKUP($E26,'Athletes &amp; Championship'!$B$8:$E$298,3,FALSE)</f>
        <v>Stratford-Upon-Avon AC</v>
      </c>
      <c r="H26" s="14" t="str">
        <f>VLOOKUP($E26,'Athletes &amp; Championship'!$B$8:$F$298,4,FALSE)</f>
        <v>U15B</v>
      </c>
      <c r="I26" s="71" t="s">
        <v>254</v>
      </c>
      <c r="J26" s="74"/>
    </row>
    <row r="27" spans="1:10" x14ac:dyDescent="0.25">
      <c r="A27" s="16"/>
      <c r="B27" s="14"/>
      <c r="C27" s="14"/>
      <c r="D27" s="36">
        <v>11</v>
      </c>
      <c r="E27" s="17">
        <v>532</v>
      </c>
      <c r="F27" s="14" t="str">
        <f>VLOOKUP($E27,'Athletes &amp; Championship'!$B$8:$F$298,2,FALSE)</f>
        <v>Ella Peeke</v>
      </c>
      <c r="G27" s="14" t="str">
        <f>VLOOKUP($E27,'Athletes &amp; Championship'!$B$8:$E$298,3,FALSE)</f>
        <v>Stratford-Upon-Avon AC</v>
      </c>
      <c r="H27" s="14" t="str">
        <f>VLOOKUP($E27,'Athletes &amp; Championship'!$B$8:$F$298,4,FALSE)</f>
        <v>U15G</v>
      </c>
      <c r="I27" s="71" t="s">
        <v>268</v>
      </c>
      <c r="J27" s="74"/>
    </row>
    <row r="28" spans="1:10" x14ac:dyDescent="0.25">
      <c r="A28" s="16"/>
      <c r="B28" s="14"/>
      <c r="C28" s="14"/>
      <c r="D28" s="14">
        <v>12</v>
      </c>
      <c r="E28" s="17">
        <v>525</v>
      </c>
      <c r="F28" s="14" t="str">
        <f>VLOOKUP($E28,'Athletes &amp; Championship'!$B$8:$F$298,2,FALSE)</f>
        <v>Abbi Cooper</v>
      </c>
      <c r="G28" s="14" t="str">
        <f>VLOOKUP($E28,'Athletes &amp; Championship'!$B$8:$E$298,3,FALSE)</f>
        <v>Stratford-Upon-Avon AC</v>
      </c>
      <c r="H28" s="14" t="str">
        <f>VLOOKUP($E28,'Athletes &amp; Championship'!$B$8:$F$298,4,FALSE)</f>
        <v>U15G</v>
      </c>
      <c r="I28" s="71" t="s">
        <v>269</v>
      </c>
      <c r="J28" s="74"/>
    </row>
    <row r="29" spans="1:10" x14ac:dyDescent="0.25">
      <c r="A29" s="16"/>
      <c r="B29" s="14"/>
      <c r="C29" s="14"/>
      <c r="D29" s="14"/>
      <c r="E29" s="14"/>
      <c r="F29" s="14"/>
      <c r="G29" s="14"/>
      <c r="H29" s="19"/>
      <c r="I29" s="68"/>
      <c r="J29" s="22"/>
    </row>
    <row r="30" spans="1:10" x14ac:dyDescent="0.25">
      <c r="A30" s="16"/>
      <c r="B30" s="14"/>
      <c r="C30" s="14"/>
      <c r="D30" s="14"/>
      <c r="E30" s="14"/>
      <c r="F30" s="14"/>
      <c r="G30" s="14"/>
      <c r="H30" s="19"/>
      <c r="I30" s="68"/>
      <c r="J30" s="22"/>
    </row>
    <row r="31" spans="1:10" x14ac:dyDescent="0.25">
      <c r="A31" s="16" t="s">
        <v>250</v>
      </c>
      <c r="B31" s="14" t="s">
        <v>5</v>
      </c>
      <c r="C31" s="14" t="s">
        <v>282</v>
      </c>
      <c r="D31" s="14">
        <v>1</v>
      </c>
      <c r="E31" s="17">
        <v>281</v>
      </c>
      <c r="F31" s="14" t="str">
        <f>VLOOKUP($E31,'Athletes &amp; Championship'!$B$8:$F$298,2,FALSE)</f>
        <v>Alex Adams</v>
      </c>
      <c r="G31" s="14" t="str">
        <f>VLOOKUP($E31,'Athletes &amp; Championship'!$B$8:$E$298,3,FALSE)</f>
        <v>Stratford-Upon-Avon AC</v>
      </c>
      <c r="H31" s="14" t="str">
        <f>VLOOKUP($E31,'Athletes &amp; Championship'!$B$8:$F$298,4,FALSE)</f>
        <v>U17M</v>
      </c>
      <c r="I31" s="71" t="s">
        <v>271</v>
      </c>
      <c r="J31" s="74"/>
    </row>
    <row r="32" spans="1:10" x14ac:dyDescent="0.25">
      <c r="A32" s="16"/>
      <c r="B32" s="14"/>
      <c r="C32" s="14"/>
      <c r="D32" s="14">
        <v>2</v>
      </c>
      <c r="E32" s="17">
        <v>664</v>
      </c>
      <c r="F32" s="14" t="str">
        <f>VLOOKUP($E32,'Athletes &amp; Championship'!$B$8:$F$298,2,FALSE)</f>
        <v>Taylor Stubbins</v>
      </c>
      <c r="G32" s="14" t="str">
        <f>VLOOKUP($E32,'Athletes &amp; Championship'!$B$8:$E$298,3,FALSE)</f>
        <v>Stratford-Upon-Avon AC</v>
      </c>
      <c r="H32" s="14" t="str">
        <f>VLOOKUP($E32,'Athletes &amp; Championship'!$B$8:$F$298,4,FALSE)</f>
        <v>U17M</v>
      </c>
      <c r="I32" s="71" t="s">
        <v>272</v>
      </c>
      <c r="J32" s="74"/>
    </row>
    <row r="33" spans="1:10" x14ac:dyDescent="0.25">
      <c r="A33" s="16"/>
      <c r="B33" s="14"/>
      <c r="C33" s="14"/>
      <c r="D33" s="14">
        <v>3</v>
      </c>
      <c r="E33" s="17">
        <v>608</v>
      </c>
      <c r="F33" s="14" t="str">
        <f>VLOOKUP($E33,'Athletes &amp; Championship'!$B$8:$F$298,2,FALSE)</f>
        <v>Emily Field</v>
      </c>
      <c r="G33" s="14" t="str">
        <f>VLOOKUP($E33,'Athletes &amp; Championship'!$B$8:$E$298,3,FALSE)</f>
        <v>Stratford-Upon-Avon AC</v>
      </c>
      <c r="H33" s="14" t="str">
        <f>VLOOKUP($E33,'Athletes &amp; Championship'!$B$8:$F$298,4,FALSE)</f>
        <v>U20W</v>
      </c>
      <c r="I33" s="71" t="s">
        <v>273</v>
      </c>
      <c r="J33" s="74"/>
    </row>
    <row r="34" spans="1:10" x14ac:dyDescent="0.25">
      <c r="A34" s="16"/>
      <c r="B34" s="14"/>
      <c r="C34" s="14"/>
      <c r="D34" s="14">
        <v>4</v>
      </c>
      <c r="E34" s="17">
        <v>623</v>
      </c>
      <c r="F34" s="14" t="str">
        <f>VLOOKUP($E34,'Athletes &amp; Championship'!$B$8:$F$298,2,FALSE)</f>
        <v>Tom Francioni</v>
      </c>
      <c r="G34" s="14" t="str">
        <f>VLOOKUP($E34,'Athletes &amp; Championship'!$B$8:$E$298,3,FALSE)</f>
        <v>Stratford-Upon-Avon AC</v>
      </c>
      <c r="H34" s="14" t="str">
        <f>VLOOKUP($E34,'Athletes &amp; Championship'!$B$8:$F$298,4,FALSE)</f>
        <v>U17M</v>
      </c>
      <c r="I34" s="71" t="s">
        <v>274</v>
      </c>
      <c r="J34" s="74"/>
    </row>
    <row r="35" spans="1:10" x14ac:dyDescent="0.25">
      <c r="A35" s="16"/>
      <c r="B35" s="14"/>
      <c r="C35" s="14"/>
      <c r="D35" s="14">
        <v>5</v>
      </c>
      <c r="E35" s="17">
        <v>651</v>
      </c>
      <c r="F35" s="14" t="str">
        <f>VLOOKUP($E35,'Athletes &amp; Championship'!$B$8:$F$298,2,FALSE)</f>
        <v>Thomas Mayes</v>
      </c>
      <c r="G35" s="14" t="str">
        <f>VLOOKUP($E35,'Athletes &amp; Championship'!$B$8:$E$298,3,FALSE)</f>
        <v>Stratford-Upon-Avon AC</v>
      </c>
      <c r="H35" s="14" t="str">
        <f>VLOOKUP($E35,'Athletes &amp; Championship'!$B$8:$F$298,4,FALSE)</f>
        <v>U20M</v>
      </c>
      <c r="I35" s="71" t="s">
        <v>275</v>
      </c>
      <c r="J35" s="74"/>
    </row>
    <row r="36" spans="1:10" x14ac:dyDescent="0.25">
      <c r="A36" s="16"/>
      <c r="B36" s="14"/>
      <c r="C36" s="14"/>
      <c r="D36" s="14">
        <v>6</v>
      </c>
      <c r="E36" s="17">
        <v>606</v>
      </c>
      <c r="F36" s="14" t="str">
        <f>VLOOKUP($E36,'Athletes &amp; Championship'!$B$8:$F$298,2,FALSE)</f>
        <v>Georgina Campbell</v>
      </c>
      <c r="G36" s="14" t="str">
        <f>VLOOKUP($E36,'Athletes &amp; Championship'!$B$8:$E$298,3,FALSE)</f>
        <v>Stratford-Upon-Avon AC</v>
      </c>
      <c r="H36" s="14" t="str">
        <f>VLOOKUP($E36,'Athletes &amp; Championship'!$B$8:$F$298,4,FALSE)</f>
        <v>U20W</v>
      </c>
      <c r="I36" s="71" t="s">
        <v>276</v>
      </c>
      <c r="J36" s="74"/>
    </row>
    <row r="37" spans="1:10" x14ac:dyDescent="0.25">
      <c r="A37" s="16"/>
      <c r="B37" s="14"/>
      <c r="C37" s="14"/>
      <c r="D37" s="14">
        <v>7</v>
      </c>
      <c r="E37" s="17">
        <v>621</v>
      </c>
      <c r="F37" s="14" t="str">
        <f>VLOOKUP($E37,'Athletes &amp; Championship'!$B$8:$F$298,2,FALSE)</f>
        <v>Theo Skirvin</v>
      </c>
      <c r="G37" s="14" t="str">
        <f>VLOOKUP($E37,'Athletes &amp; Championship'!$B$8:$E$298,3,FALSE)</f>
        <v>Stratford-Upon-Avon AC</v>
      </c>
      <c r="H37" s="14" t="str">
        <f>VLOOKUP($E37,'Athletes &amp; Championship'!$B$8:$F$298,4,FALSE)</f>
        <v>U17M</v>
      </c>
      <c r="I37" s="71" t="s">
        <v>277</v>
      </c>
      <c r="J37" s="74"/>
    </row>
    <row r="38" spans="1:10" x14ac:dyDescent="0.25">
      <c r="A38" s="16"/>
      <c r="B38" s="14"/>
      <c r="C38" s="14"/>
      <c r="D38" s="14">
        <v>8</v>
      </c>
      <c r="E38" s="17">
        <v>596</v>
      </c>
      <c r="F38" s="14" t="str">
        <f>VLOOKUP($E38,'Athletes &amp; Championship'!$B$8:$F$298,2,FALSE)</f>
        <v>Charlotte Marshall</v>
      </c>
      <c r="G38" s="14" t="str">
        <f>VLOOKUP($E38,'Athletes &amp; Championship'!$B$8:$E$298,3,FALSE)</f>
        <v>Stratford-Upon-Avon AC</v>
      </c>
      <c r="H38" s="14" t="str">
        <f>VLOOKUP($E38,'Athletes &amp; Championship'!$B$8:$F$298,4,FALSE)</f>
        <v>U17W</v>
      </c>
      <c r="I38" s="71" t="s">
        <v>278</v>
      </c>
      <c r="J38" s="74"/>
    </row>
    <row r="39" spans="1:10" x14ac:dyDescent="0.25">
      <c r="A39" s="16"/>
      <c r="B39" s="14"/>
      <c r="C39" s="14"/>
      <c r="D39" s="14">
        <v>9</v>
      </c>
      <c r="E39" s="17">
        <v>655</v>
      </c>
      <c r="F39" s="14" t="str">
        <f>VLOOKUP($E39,'Athletes &amp; Championship'!$B$8:$F$298,2,FALSE)</f>
        <v>Owen Lewis</v>
      </c>
      <c r="G39" s="14" t="str">
        <f>VLOOKUP($E39,'Athletes &amp; Championship'!$B$8:$E$298,3,FALSE)</f>
        <v>Stratford-Upon-Avon AC</v>
      </c>
      <c r="H39" s="14" t="str">
        <f>VLOOKUP($E39,'Athletes &amp; Championship'!$B$8:$F$298,4,FALSE)</f>
        <v>M45</v>
      </c>
      <c r="I39" s="71" t="s">
        <v>279</v>
      </c>
      <c r="J39" s="74"/>
    </row>
    <row r="40" spans="1:10" x14ac:dyDescent="0.25">
      <c r="A40" s="16"/>
      <c r="B40" s="14"/>
      <c r="C40" s="14"/>
      <c r="D40" s="14">
        <v>10</v>
      </c>
      <c r="E40" s="17">
        <v>658</v>
      </c>
      <c r="F40" s="14" t="str">
        <f>VLOOKUP($E40,'Athletes &amp; Championship'!$B$8:$F$298,2,FALSE)</f>
        <v>John Butler</v>
      </c>
      <c r="G40" s="14" t="str">
        <f>VLOOKUP($E40,'Athletes &amp; Championship'!$B$8:$E$298,3,FALSE)</f>
        <v>Stratford-Upon-Avon AC</v>
      </c>
      <c r="H40" s="14" t="str">
        <f>VLOOKUP($E40,'Athletes &amp; Championship'!$B$8:$F$298,4,FALSE)</f>
        <v>M75</v>
      </c>
      <c r="I40" s="71" t="s">
        <v>280</v>
      </c>
      <c r="J40" s="74"/>
    </row>
    <row r="41" spans="1:10" x14ac:dyDescent="0.25">
      <c r="A41" s="16"/>
      <c r="B41" s="14"/>
      <c r="C41" s="14"/>
      <c r="D41" s="14"/>
      <c r="E41" s="14"/>
      <c r="F41" s="14"/>
      <c r="G41" s="14"/>
      <c r="H41" s="19"/>
      <c r="I41" s="68"/>
      <c r="J41" s="22"/>
    </row>
    <row r="42" spans="1:10" x14ac:dyDescent="0.25">
      <c r="A42" s="16"/>
      <c r="B42" s="14"/>
      <c r="C42" s="14"/>
      <c r="D42" s="14"/>
      <c r="E42" s="14"/>
      <c r="F42" s="14"/>
      <c r="G42" s="14"/>
      <c r="H42" s="19"/>
      <c r="I42" s="68"/>
      <c r="J42" s="22"/>
    </row>
    <row r="43" spans="1:10" x14ac:dyDescent="0.25">
      <c r="A43" s="16" t="s">
        <v>4</v>
      </c>
      <c r="B43" s="14" t="s">
        <v>44</v>
      </c>
      <c r="C43" s="14" t="s">
        <v>41</v>
      </c>
      <c r="D43" s="14">
        <v>1</v>
      </c>
      <c r="E43" s="17">
        <v>249</v>
      </c>
      <c r="F43" s="14" t="str">
        <f>VLOOKUP($E43,'Athletes &amp; Championship'!$B$8:$F$298,2,FALSE)</f>
        <v>Ethan Winning</v>
      </c>
      <c r="G43" s="14" t="str">
        <f>VLOOKUP($E43,'Athletes &amp; Championship'!$B$8:$E$298,3,FALSE)</f>
        <v>Stratford-Upon-Avon AC</v>
      </c>
      <c r="H43" s="14" t="str">
        <f>VLOOKUP($E43,'Athletes &amp; Championship'!$B$8:$F$298,4,FALSE)</f>
        <v>U13B</v>
      </c>
      <c r="I43" s="71">
        <v>13.8</v>
      </c>
      <c r="J43" s="75">
        <v>0</v>
      </c>
    </row>
    <row r="44" spans="1:10" x14ac:dyDescent="0.25">
      <c r="A44" s="16"/>
      <c r="B44" s="14"/>
      <c r="C44" s="14"/>
      <c r="D44" s="36">
        <v>2</v>
      </c>
      <c r="E44" s="17">
        <v>243</v>
      </c>
      <c r="F44" s="14" t="str">
        <f>VLOOKUP($E44,'Athletes &amp; Championship'!$B$8:$F$298,2,FALSE)</f>
        <v>Toby Thomas</v>
      </c>
      <c r="G44" s="14" t="str">
        <f>VLOOKUP($E44,'Athletes &amp; Championship'!$B$8:$E$298,3,FALSE)</f>
        <v>Stratford-Upon-Avon AC</v>
      </c>
      <c r="H44" s="14" t="str">
        <f>VLOOKUP($E44,'Athletes &amp; Championship'!$B$8:$F$298,4,FALSE)</f>
        <v>U13B</v>
      </c>
      <c r="I44" s="71">
        <v>15.5</v>
      </c>
      <c r="J44" s="75">
        <v>0</v>
      </c>
    </row>
    <row r="45" spans="1:10" x14ac:dyDescent="0.25">
      <c r="A45" s="16"/>
      <c r="B45" s="14"/>
      <c r="C45" s="14"/>
      <c r="D45" s="14">
        <v>3</v>
      </c>
      <c r="E45" s="17">
        <v>234</v>
      </c>
      <c r="F45" s="14" t="str">
        <f>VLOOKUP($E45,'Athletes &amp; Championship'!$B$8:$F$298,2,FALSE)</f>
        <v>William Marriot</v>
      </c>
      <c r="G45" s="14" t="str">
        <f>VLOOKUP($E45,'Athletes &amp; Championship'!$B$8:$E$298,3,FALSE)</f>
        <v>Stratford-Upon-Avon AC</v>
      </c>
      <c r="H45" s="14" t="str">
        <f>VLOOKUP($E45,'Athletes &amp; Championship'!$B$8:$F$298,4,FALSE)</f>
        <v>U13B</v>
      </c>
      <c r="I45" s="71">
        <v>15.6</v>
      </c>
      <c r="J45" s="75">
        <v>0</v>
      </c>
    </row>
    <row r="46" spans="1:10" x14ac:dyDescent="0.25">
      <c r="A46" s="16"/>
      <c r="B46" s="14"/>
      <c r="C46" s="14"/>
      <c r="D46" s="14"/>
      <c r="E46" s="14"/>
      <c r="F46" s="14"/>
      <c r="G46" s="14"/>
      <c r="H46" s="19"/>
      <c r="I46" s="68"/>
      <c r="J46" s="22"/>
    </row>
    <row r="47" spans="1:10" x14ac:dyDescent="0.25">
      <c r="A47" s="16"/>
      <c r="B47" s="14"/>
      <c r="C47" s="14"/>
      <c r="D47" s="14"/>
      <c r="E47" s="14"/>
      <c r="F47" s="14"/>
      <c r="G47" s="14"/>
      <c r="H47" s="19"/>
      <c r="I47" s="68"/>
      <c r="J47" s="22"/>
    </row>
    <row r="48" spans="1:10" x14ac:dyDescent="0.25">
      <c r="A48" s="16" t="s">
        <v>45</v>
      </c>
      <c r="B48" s="14" t="s">
        <v>46</v>
      </c>
      <c r="C48" s="14" t="s">
        <v>41</v>
      </c>
      <c r="D48" s="14">
        <v>1</v>
      </c>
      <c r="E48" s="17">
        <v>287</v>
      </c>
      <c r="F48" s="14" t="str">
        <f>VLOOKUP($E48,'Athletes &amp; Championship'!$B$8:$F$298,2,FALSE)</f>
        <v>Seb Hillard</v>
      </c>
      <c r="G48" s="14" t="str">
        <f>VLOOKUP($E48,'Athletes &amp; Championship'!$B$8:$E$298,3,FALSE)</f>
        <v>Stratford-Upon-Avon AC</v>
      </c>
      <c r="H48" s="14" t="str">
        <f>VLOOKUP($E48,'Athletes &amp; Championship'!$B$8:$F$298,4,FALSE)</f>
        <v>U15B</v>
      </c>
      <c r="I48" s="71">
        <v>13.6</v>
      </c>
      <c r="J48" s="25">
        <v>-1.5</v>
      </c>
    </row>
    <row r="49" spans="1:10" x14ac:dyDescent="0.25">
      <c r="A49" s="16"/>
      <c r="B49" s="14"/>
      <c r="C49" s="14"/>
      <c r="D49" s="36">
        <v>2</v>
      </c>
      <c r="E49" s="17">
        <v>288</v>
      </c>
      <c r="F49" s="14" t="str">
        <f>VLOOKUP($E49,'Athletes &amp; Championship'!$B$8:$F$298,2,FALSE)</f>
        <v>Alex McMillan</v>
      </c>
      <c r="G49" s="14" t="str">
        <f>VLOOKUP($E49,'Athletes &amp; Championship'!$B$8:$E$298,3,FALSE)</f>
        <v>Stratford-Upon-Avon AC</v>
      </c>
      <c r="H49" s="14" t="str">
        <f>VLOOKUP($E49,'Athletes &amp; Championship'!$B$8:$F$298,4,FALSE)</f>
        <v>U15B</v>
      </c>
      <c r="I49" s="71">
        <v>17.7</v>
      </c>
      <c r="J49" s="25">
        <v>-1.5</v>
      </c>
    </row>
    <row r="50" spans="1:10" x14ac:dyDescent="0.25">
      <c r="A50" s="16"/>
      <c r="B50" s="14"/>
      <c r="C50" s="14"/>
      <c r="D50" s="14"/>
      <c r="E50" s="14"/>
      <c r="F50" s="14"/>
      <c r="G50" s="14"/>
      <c r="H50" s="19"/>
      <c r="I50" s="68"/>
      <c r="J50" s="22"/>
    </row>
    <row r="51" spans="1:10" x14ac:dyDescent="0.25">
      <c r="A51" s="16"/>
      <c r="B51" s="14"/>
      <c r="C51" s="14"/>
      <c r="D51" s="14"/>
      <c r="E51" s="14"/>
      <c r="F51" s="14"/>
      <c r="G51" s="14"/>
      <c r="H51" s="19"/>
      <c r="I51" s="68"/>
      <c r="J51" s="22"/>
    </row>
    <row r="52" spans="1:10" x14ac:dyDescent="0.25">
      <c r="A52" s="16" t="s">
        <v>47</v>
      </c>
      <c r="B52" s="14" t="s">
        <v>18</v>
      </c>
      <c r="C52" s="14" t="s">
        <v>282</v>
      </c>
      <c r="D52" s="14">
        <v>1</v>
      </c>
      <c r="E52" s="17">
        <v>224</v>
      </c>
      <c r="F52" s="14" t="str">
        <f>VLOOKUP($E52,'Athletes &amp; Championship'!$B$8:$F$298,2,FALSE)</f>
        <v>Ben Harrison</v>
      </c>
      <c r="G52" s="14" t="str">
        <f>VLOOKUP($E52,'Athletes &amp; Championship'!$B$8:$E$298,3,FALSE)</f>
        <v>Stratford-Upon-Avon AC</v>
      </c>
      <c r="H52" s="14" t="str">
        <f>VLOOKUP($E52,'Athletes &amp; Championship'!$B$8:$F$298,4,FALSE)</f>
        <v>U11B</v>
      </c>
      <c r="I52" s="70">
        <v>26.9</v>
      </c>
      <c r="J52" s="76"/>
    </row>
    <row r="53" spans="1:10" x14ac:dyDescent="0.25">
      <c r="A53" s="16"/>
      <c r="B53" s="14"/>
      <c r="C53" s="14"/>
      <c r="D53" s="14">
        <v>2</v>
      </c>
      <c r="E53" s="17">
        <v>223</v>
      </c>
      <c r="F53" s="14" t="str">
        <f>VLOOKUP($E53,'Athletes &amp; Championship'!$B$8:$F$298,2,FALSE)</f>
        <v>Louie Wood</v>
      </c>
      <c r="G53" s="14" t="str">
        <f>VLOOKUP($E53,'Athletes &amp; Championship'!$B$8:$E$298,3,FALSE)</f>
        <v>Stratford-Upon-Avon AC</v>
      </c>
      <c r="H53" s="14" t="str">
        <f>VLOOKUP($E53,'Athletes &amp; Championship'!$B$8:$F$298,4,FALSE)</f>
        <v>U11B</v>
      </c>
      <c r="I53" s="71">
        <v>27</v>
      </c>
      <c r="J53" s="74"/>
    </row>
    <row r="54" spans="1:10" x14ac:dyDescent="0.25">
      <c r="A54" s="16"/>
      <c r="B54" s="14"/>
      <c r="C54" s="14"/>
      <c r="D54" s="14">
        <v>3</v>
      </c>
      <c r="E54" s="17">
        <v>215</v>
      </c>
      <c r="F54" s="14" t="str">
        <f>VLOOKUP($E54,'Athletes &amp; Championship'!$B$8:$F$298,2,FALSE)</f>
        <v>Jasmine Mothershaw</v>
      </c>
      <c r="G54" s="14" t="str">
        <f>VLOOKUP($E54,'Athletes &amp; Championship'!$B$8:$E$298,3,FALSE)</f>
        <v>Stratford-Upon-Avon AC</v>
      </c>
      <c r="H54" s="14" t="str">
        <f>VLOOKUP($E54,'Athletes &amp; Championship'!$B$8:$F$298,4,FALSE)</f>
        <v>U11G</v>
      </c>
      <c r="I54" s="70">
        <v>27.2</v>
      </c>
      <c r="J54" s="74"/>
    </row>
    <row r="55" spans="1:10" x14ac:dyDescent="0.25">
      <c r="A55" s="16"/>
      <c r="B55" s="14"/>
      <c r="C55" s="14"/>
      <c r="D55" s="14">
        <v>4</v>
      </c>
      <c r="E55" s="17">
        <v>227</v>
      </c>
      <c r="F55" s="14" t="str">
        <f>VLOOKUP($E55,'Athletes &amp; Championship'!$B$8:$F$298,2,FALSE)</f>
        <v>Carter McKenzie</v>
      </c>
      <c r="G55" s="14" t="str">
        <f>VLOOKUP($E55,'Athletes &amp; Championship'!$B$8:$E$298,3,FALSE)</f>
        <v>Stratford-Upon-Avon AC</v>
      </c>
      <c r="H55" s="14" t="str">
        <f>VLOOKUP($E55,'Athletes &amp; Championship'!$B$8:$F$298,4,FALSE)</f>
        <v>U11B</v>
      </c>
      <c r="I55" s="71">
        <v>27.6</v>
      </c>
      <c r="J55" s="74"/>
    </row>
    <row r="56" spans="1:10" x14ac:dyDescent="0.25">
      <c r="A56" s="16"/>
      <c r="B56" s="14"/>
      <c r="C56" s="14"/>
      <c r="D56" s="14"/>
      <c r="E56" s="14"/>
      <c r="F56" s="14"/>
      <c r="G56" s="14"/>
      <c r="H56" s="19"/>
      <c r="I56" s="68"/>
      <c r="J56" s="22"/>
    </row>
    <row r="57" spans="1:10" x14ac:dyDescent="0.25">
      <c r="A57" s="16"/>
      <c r="B57" s="14"/>
      <c r="C57" s="14"/>
      <c r="D57" s="14"/>
      <c r="E57" s="14"/>
      <c r="F57" s="14"/>
      <c r="G57" s="14"/>
      <c r="H57" s="19"/>
      <c r="I57" s="68"/>
      <c r="J57" s="22"/>
    </row>
    <row r="58" spans="1:10" x14ac:dyDescent="0.25">
      <c r="A58" s="16" t="s">
        <v>48</v>
      </c>
      <c r="B58" s="14" t="s">
        <v>3</v>
      </c>
      <c r="C58" s="14" t="s">
        <v>41</v>
      </c>
      <c r="D58" s="14">
        <v>1</v>
      </c>
      <c r="E58" s="17">
        <v>244</v>
      </c>
      <c r="F58" s="14" t="str">
        <f>VLOOKUP($E58,'Athletes &amp; Championship'!$B$8:$F$298,2,FALSE)</f>
        <v>Alex Wood</v>
      </c>
      <c r="G58" s="14" t="str">
        <f>VLOOKUP($E58,'Athletes &amp; Championship'!$B$8:$E$298,3,FALSE)</f>
        <v>Stratford-Upon-Avon AC</v>
      </c>
      <c r="H58" s="14" t="str">
        <f>VLOOKUP($E58,'Athletes &amp; Championship'!$B$8:$F$298,4,FALSE)</f>
        <v>U13B</v>
      </c>
      <c r="I58" s="71">
        <v>29.1</v>
      </c>
      <c r="J58" s="74">
        <v>-0.8</v>
      </c>
    </row>
    <row r="59" spans="1:10" x14ac:dyDescent="0.25">
      <c r="A59" s="16"/>
      <c r="B59" s="14"/>
      <c r="C59" s="14"/>
      <c r="D59" s="36">
        <v>2</v>
      </c>
      <c r="E59" s="17">
        <v>245</v>
      </c>
      <c r="F59" s="14" t="str">
        <f>VLOOKUP($E59,'Athletes &amp; Championship'!$B$8:$F$298,2,FALSE)</f>
        <v>Louie Newton</v>
      </c>
      <c r="G59" s="14" t="str">
        <f>VLOOKUP($E59,'Athletes &amp; Championship'!$B$8:$E$298,3,FALSE)</f>
        <v>Stratford-Upon-Avon AC</v>
      </c>
      <c r="H59" s="14" t="str">
        <f>VLOOKUP($E59,'Athletes &amp; Championship'!$B$8:$F$298,4,FALSE)</f>
        <v>U13B</v>
      </c>
      <c r="I59" s="71">
        <v>30.5</v>
      </c>
      <c r="J59" s="74">
        <v>-0.8</v>
      </c>
    </row>
    <row r="60" spans="1:10" x14ac:dyDescent="0.25">
      <c r="A60" s="16"/>
      <c r="B60" s="14"/>
      <c r="C60" s="14"/>
      <c r="D60" s="36">
        <v>3</v>
      </c>
      <c r="E60" s="17">
        <v>247</v>
      </c>
      <c r="F60" s="14" t="str">
        <f>VLOOKUP($E60,'Athletes &amp; Championship'!$B$8:$F$298,2,FALSE)</f>
        <v>Sam Plumb</v>
      </c>
      <c r="G60" s="14" t="str">
        <f>VLOOKUP($E60,'Athletes &amp; Championship'!$B$8:$E$298,3,FALSE)</f>
        <v>Stratford-Upon-Avon AC</v>
      </c>
      <c r="H60" s="14" t="str">
        <f>VLOOKUP($E60,'Athletes &amp; Championship'!$B$8:$F$298,4,FALSE)</f>
        <v>U13B</v>
      </c>
      <c r="I60" s="71">
        <v>31.7</v>
      </c>
      <c r="J60" s="74">
        <v>-0.8</v>
      </c>
    </row>
    <row r="61" spans="1:10" x14ac:dyDescent="0.25">
      <c r="A61" s="16"/>
      <c r="B61" s="14"/>
      <c r="C61" s="14"/>
      <c r="D61" s="14">
        <v>4</v>
      </c>
      <c r="E61" s="17">
        <v>246</v>
      </c>
      <c r="F61" s="14" t="str">
        <f>VLOOKUP($E61,'Athletes &amp; Championship'!$B$8:$F$298,2,FALSE)</f>
        <v>Joel Ledgard</v>
      </c>
      <c r="G61" s="14" t="str">
        <f>VLOOKUP($E61,'Athletes &amp; Championship'!$B$8:$E$298,3,FALSE)</f>
        <v>Stratford-Upon-Avon AC</v>
      </c>
      <c r="H61" s="14" t="str">
        <f>VLOOKUP($E61,'Athletes &amp; Championship'!$B$8:$F$298,4,FALSE)</f>
        <v>U13B</v>
      </c>
      <c r="I61" s="71">
        <v>32.200000000000003</v>
      </c>
      <c r="J61" s="74">
        <v>-0.8</v>
      </c>
    </row>
    <row r="62" spans="1:10" x14ac:dyDescent="0.25">
      <c r="A62" s="16"/>
      <c r="B62" s="14"/>
      <c r="C62" s="14"/>
      <c r="D62" s="14">
        <v>5</v>
      </c>
      <c r="E62" s="17">
        <v>248</v>
      </c>
      <c r="F62" s="14" t="str">
        <f>VLOOKUP($E62,'Athletes &amp; Championship'!$B$8:$F$298,2,FALSE)</f>
        <v>Aran Cooper</v>
      </c>
      <c r="G62" s="14" t="str">
        <f>VLOOKUP($E62,'Athletes &amp; Championship'!$B$8:$E$298,3,FALSE)</f>
        <v>Stratford-Upon-Avon AC</v>
      </c>
      <c r="H62" s="14" t="str">
        <f>VLOOKUP($E62,'Athletes &amp; Championship'!$B$8:$F$298,4,FALSE)</f>
        <v>U13B</v>
      </c>
      <c r="I62" s="71">
        <v>32.9</v>
      </c>
      <c r="J62" s="74">
        <v>-0.8</v>
      </c>
    </row>
    <row r="63" spans="1:10" x14ac:dyDescent="0.25">
      <c r="A63" s="16"/>
      <c r="B63" s="14"/>
      <c r="C63" s="14"/>
      <c r="D63" s="14"/>
      <c r="E63" s="14"/>
      <c r="F63" s="14"/>
      <c r="G63" s="14"/>
      <c r="H63" s="19"/>
      <c r="I63" s="68"/>
      <c r="J63" s="22"/>
    </row>
    <row r="64" spans="1:10" x14ac:dyDescent="0.25">
      <c r="A64" s="16"/>
      <c r="B64" s="14"/>
      <c r="C64" s="14"/>
      <c r="D64" s="14"/>
      <c r="E64" s="14"/>
      <c r="F64" s="14"/>
      <c r="G64" s="14"/>
      <c r="H64" s="19"/>
      <c r="I64" s="68"/>
      <c r="J64" s="22"/>
    </row>
    <row r="65" spans="1:20" x14ac:dyDescent="0.25">
      <c r="A65" s="16" t="s">
        <v>49</v>
      </c>
      <c r="B65" s="14" t="s">
        <v>3</v>
      </c>
      <c r="C65" s="14" t="s">
        <v>41</v>
      </c>
      <c r="D65" s="14">
        <v>1</v>
      </c>
      <c r="E65" s="17">
        <v>256</v>
      </c>
      <c r="F65" s="14" t="str">
        <f>VLOOKUP($E65,'Athletes &amp; Championship'!$B$8:$F$298,2,FALSE)</f>
        <v>Sam McKenzie</v>
      </c>
      <c r="G65" s="14" t="str">
        <f>VLOOKUP($E65,'Athletes &amp; Championship'!$B$8:$E$298,3,FALSE)</f>
        <v>Stratford-Upon-Avon AC</v>
      </c>
      <c r="H65" s="14" t="str">
        <f>VLOOKUP($E65,'Athletes &amp; Championship'!$B$8:$F$298,4,FALSE)</f>
        <v>U13B</v>
      </c>
      <c r="I65" s="71">
        <v>29.6</v>
      </c>
      <c r="J65" s="74">
        <v>-0.8</v>
      </c>
    </row>
    <row r="66" spans="1:20" x14ac:dyDescent="0.25">
      <c r="A66" s="16"/>
      <c r="B66" s="14"/>
      <c r="C66" s="14"/>
      <c r="D66" s="14">
        <v>2</v>
      </c>
      <c r="E66" s="17">
        <v>234</v>
      </c>
      <c r="F66" s="14" t="str">
        <f>VLOOKUP($E66,'Athletes &amp; Championship'!$B$8:$F$298,2,FALSE)</f>
        <v>William Marriot</v>
      </c>
      <c r="G66" s="14" t="str">
        <f>VLOOKUP($E66,'Athletes &amp; Championship'!$B$8:$E$298,3,FALSE)</f>
        <v>Stratford-Upon-Avon AC</v>
      </c>
      <c r="H66" s="14" t="str">
        <f>VLOOKUP($E66,'Athletes &amp; Championship'!$B$8:$F$298,4,FALSE)</f>
        <v>U13B</v>
      </c>
      <c r="I66" s="71">
        <v>30.4</v>
      </c>
      <c r="J66" s="74">
        <v>-0.8</v>
      </c>
    </row>
    <row r="67" spans="1:20" x14ac:dyDescent="0.25">
      <c r="A67" s="16"/>
      <c r="B67" s="14"/>
      <c r="C67" s="14"/>
      <c r="D67" s="36">
        <v>3</v>
      </c>
      <c r="E67" s="17">
        <v>255</v>
      </c>
      <c r="F67" s="14" t="str">
        <f>VLOOKUP($E67,'Athletes &amp; Championship'!$B$8:$F$298,2,FALSE)</f>
        <v>William Hovell</v>
      </c>
      <c r="G67" s="14" t="str">
        <f>VLOOKUP($E67,'Athletes &amp; Championship'!$B$8:$E$298,3,FALSE)</f>
        <v>Stratford-Upon-Avon AC</v>
      </c>
      <c r="H67" s="14" t="str">
        <f>VLOOKUP($E67,'Athletes &amp; Championship'!$B$8:$F$298,4,FALSE)</f>
        <v>U13B</v>
      </c>
      <c r="I67" s="71">
        <v>31</v>
      </c>
      <c r="J67" s="74">
        <v>-0.8</v>
      </c>
    </row>
    <row r="68" spans="1:20" x14ac:dyDescent="0.25">
      <c r="A68" s="16"/>
      <c r="B68" s="14"/>
      <c r="C68" s="14"/>
      <c r="D68" s="14">
        <v>4</v>
      </c>
      <c r="E68" s="17">
        <v>236</v>
      </c>
      <c r="F68" s="14" t="str">
        <f>VLOOKUP($E68,'Athletes &amp; Championship'!$B$8:$F$298,2,FALSE)</f>
        <v>Ewan Sparrow</v>
      </c>
      <c r="G68" s="14" t="str">
        <f>VLOOKUP($E68,'Athletes &amp; Championship'!$B$8:$E$298,3,FALSE)</f>
        <v>Stratford-Upon-Avon AC</v>
      </c>
      <c r="H68" s="14" t="str">
        <f>VLOOKUP($E68,'Athletes &amp; Championship'!$B$8:$F$298,4,FALSE)</f>
        <v>U13B</v>
      </c>
      <c r="I68" s="71">
        <v>31.9</v>
      </c>
      <c r="J68" s="74">
        <v>-0.8</v>
      </c>
    </row>
    <row r="69" spans="1:20" x14ac:dyDescent="0.25">
      <c r="A69" s="16"/>
      <c r="B69" s="14"/>
      <c r="C69" s="14"/>
      <c r="D69" s="14">
        <v>5</v>
      </c>
      <c r="E69" s="17">
        <v>235</v>
      </c>
      <c r="F69" s="14" t="str">
        <f>VLOOKUP($E69,'Athletes &amp; Championship'!$B$8:$F$298,2,FALSE)</f>
        <v>Arthur Mansbridge</v>
      </c>
      <c r="G69" s="14" t="str">
        <f>VLOOKUP($E69,'Athletes &amp; Championship'!$B$8:$E$298,3,FALSE)</f>
        <v>Stratford-Upon-Avon AC</v>
      </c>
      <c r="H69" s="14" t="str">
        <f>VLOOKUP($E69,'Athletes &amp; Championship'!$B$8:$F$298,4,FALSE)</f>
        <v>U13B</v>
      </c>
      <c r="I69" s="71">
        <v>33.299999999999997</v>
      </c>
      <c r="J69" s="74">
        <v>-0.8</v>
      </c>
    </row>
    <row r="70" spans="1:20" x14ac:dyDescent="0.25">
      <c r="A70" s="16"/>
      <c r="B70" s="14"/>
      <c r="C70" s="14"/>
      <c r="D70" s="14"/>
      <c r="E70" s="14"/>
      <c r="F70" s="14"/>
      <c r="G70" s="14"/>
      <c r="H70" s="14"/>
      <c r="I70" s="68"/>
      <c r="J70" s="74"/>
    </row>
    <row r="71" spans="1:20" x14ac:dyDescent="0.25">
      <c r="A71" s="16"/>
      <c r="B71" s="14"/>
      <c r="C71" s="14"/>
      <c r="D71" s="14"/>
      <c r="E71" s="14"/>
      <c r="F71" s="14"/>
      <c r="G71" s="14"/>
      <c r="H71" s="14"/>
      <c r="I71" s="68"/>
      <c r="J71" s="74"/>
      <c r="T71" t="s">
        <v>343</v>
      </c>
    </row>
    <row r="72" spans="1:20" x14ac:dyDescent="0.25">
      <c r="A72" s="16" t="s">
        <v>153</v>
      </c>
      <c r="B72" s="14" t="s">
        <v>3</v>
      </c>
      <c r="C72" s="14" t="s">
        <v>41</v>
      </c>
      <c r="D72" s="14">
        <v>1</v>
      </c>
      <c r="E72" s="17">
        <v>285</v>
      </c>
      <c r="F72" s="14" t="str">
        <f>VLOOKUP($E72,'Athletes &amp; Championship'!$B$8:$F$298,2,FALSE)</f>
        <v>Milo Cullimore</v>
      </c>
      <c r="G72" s="14" t="str">
        <f>VLOOKUP($E72,'Athletes &amp; Championship'!$B$8:$E$298,3,FALSE)</f>
        <v>Stratford-Upon-Avon AC</v>
      </c>
      <c r="H72" s="14" t="str">
        <f>VLOOKUP($E72,'Athletes &amp; Championship'!$B$8:$F$298,4,FALSE)</f>
        <v>U15B</v>
      </c>
      <c r="I72" s="71">
        <v>27.6</v>
      </c>
      <c r="J72" s="74">
        <v>-1.2</v>
      </c>
    </row>
    <row r="73" spans="1:20" x14ac:dyDescent="0.25">
      <c r="A73" s="16"/>
      <c r="B73" s="14"/>
      <c r="C73" s="14"/>
      <c r="D73" s="14">
        <v>2</v>
      </c>
      <c r="E73" s="17">
        <v>284</v>
      </c>
      <c r="F73" s="14" t="str">
        <f>VLOOKUP($E73,'Athletes &amp; Championship'!$B$8:$F$298,2,FALSE)</f>
        <v>Oliver Battersby</v>
      </c>
      <c r="G73" s="14" t="str">
        <f>VLOOKUP($E73,'Athletes &amp; Championship'!$B$8:$E$298,3,FALSE)</f>
        <v>Stratford-Upon-Avon AC</v>
      </c>
      <c r="H73" s="14" t="str">
        <f>VLOOKUP($E73,'Athletes &amp; Championship'!$B$8:$F$298,4,FALSE)</f>
        <v>U15B</v>
      </c>
      <c r="I73" s="71">
        <v>29.5</v>
      </c>
      <c r="J73" s="74">
        <v>-1.2</v>
      </c>
    </row>
    <row r="74" spans="1:20" x14ac:dyDescent="0.25">
      <c r="A74" s="16"/>
      <c r="B74" s="14"/>
      <c r="C74" s="14"/>
      <c r="D74" s="14">
        <v>3</v>
      </c>
      <c r="E74" s="17">
        <v>289</v>
      </c>
      <c r="F74" s="14" t="str">
        <f>VLOOKUP($E74,'Athletes &amp; Championship'!$B$8:$F$298,2,FALSE)</f>
        <v>Jake Richardson</v>
      </c>
      <c r="G74" s="14" t="str">
        <f>VLOOKUP($E74,'Athletes &amp; Championship'!$B$8:$E$298,3,FALSE)</f>
        <v>Stratford-Upon-Avon AC</v>
      </c>
      <c r="H74" s="14" t="str">
        <f>VLOOKUP($E74,'Athletes &amp; Championship'!$B$8:$F$298,4,FALSE)</f>
        <v>U15B</v>
      </c>
      <c r="I74" s="71">
        <v>31.4</v>
      </c>
      <c r="J74" s="74">
        <v>-1.2</v>
      </c>
    </row>
    <row r="75" spans="1:20" x14ac:dyDescent="0.25">
      <c r="A75" s="16"/>
      <c r="B75" s="14"/>
      <c r="C75" s="14"/>
      <c r="D75" s="14"/>
      <c r="E75" s="14"/>
      <c r="F75" s="14"/>
      <c r="G75" s="14"/>
      <c r="H75" s="19"/>
      <c r="I75" s="68"/>
      <c r="J75" s="22"/>
    </row>
    <row r="76" spans="1:20" x14ac:dyDescent="0.25">
      <c r="A76" s="16"/>
      <c r="B76" s="14"/>
      <c r="C76" s="14"/>
      <c r="D76" s="14"/>
      <c r="E76" s="14"/>
      <c r="F76" s="14"/>
      <c r="G76" s="14"/>
      <c r="H76" s="19"/>
      <c r="I76" s="68"/>
      <c r="J76" s="22"/>
    </row>
    <row r="77" spans="1:20" x14ac:dyDescent="0.25">
      <c r="A77" s="16" t="s">
        <v>283</v>
      </c>
      <c r="B77" s="14" t="s">
        <v>3</v>
      </c>
      <c r="C77" s="14" t="s">
        <v>41</v>
      </c>
      <c r="D77" s="14">
        <v>1</v>
      </c>
      <c r="E77" s="17">
        <v>653</v>
      </c>
      <c r="F77" s="14" t="str">
        <f>VLOOKUP($E77,'Athletes &amp; Championship'!$B$8:$F$298,2,FALSE)</f>
        <v>David Wilson</v>
      </c>
      <c r="G77" s="14" t="str">
        <f>VLOOKUP($E77,'Athletes &amp; Championship'!$B$8:$E$298,3,FALSE)</f>
        <v>Stratford-Upon-Avon AC</v>
      </c>
      <c r="H77" s="14" t="str">
        <f>VLOOKUP($E77,'Athletes &amp; Championship'!$B$8:$F$298,4,FALSE)</f>
        <v>M50</v>
      </c>
      <c r="I77" s="71">
        <v>26.7</v>
      </c>
      <c r="J77" s="74">
        <v>-1.4</v>
      </c>
    </row>
    <row r="78" spans="1:20" x14ac:dyDescent="0.25">
      <c r="A78" s="16"/>
      <c r="B78" s="14"/>
      <c r="C78" s="14"/>
      <c r="D78" s="14">
        <v>2</v>
      </c>
      <c r="E78" s="17">
        <v>282</v>
      </c>
      <c r="F78" s="14" t="str">
        <f>VLOOKUP($E78,'Athletes &amp; Championship'!$B$8:$F$298,2,FALSE)</f>
        <v>Alastair Webb</v>
      </c>
      <c r="G78" s="14" t="str">
        <f>VLOOKUP($E78,'Athletes &amp; Championship'!$B$8:$E$298,3,FALSE)</f>
        <v>Stratford-Upon-Avon AC</v>
      </c>
      <c r="H78" s="14" t="str">
        <f>VLOOKUP($E78,'Athletes &amp; Championship'!$B$8:$F$298,4,FALSE)</f>
        <v>M35</v>
      </c>
      <c r="I78" s="71">
        <v>27.8</v>
      </c>
      <c r="J78" s="74">
        <v>-1.4</v>
      </c>
      <c r="N78" s="5"/>
    </row>
    <row r="79" spans="1:20" x14ac:dyDescent="0.25">
      <c r="A79" s="16"/>
      <c r="B79" s="14"/>
      <c r="C79" s="14"/>
      <c r="D79" s="14">
        <v>3</v>
      </c>
      <c r="E79" s="17">
        <v>621</v>
      </c>
      <c r="F79" s="14" t="str">
        <f>VLOOKUP($E79,'Athletes &amp; Championship'!$B$8:$F$298,2,FALSE)</f>
        <v>Theo Skirvin</v>
      </c>
      <c r="G79" s="14" t="str">
        <f>VLOOKUP($E79,'Athletes &amp; Championship'!$B$8:$E$298,3,FALSE)</f>
        <v>Stratford-Upon-Avon AC</v>
      </c>
      <c r="H79" s="14" t="str">
        <f>VLOOKUP($E79,'Athletes &amp; Championship'!$B$8:$F$298,4,FALSE)</f>
        <v>U17M</v>
      </c>
      <c r="I79" s="71">
        <v>31.2</v>
      </c>
      <c r="J79" s="74">
        <v>-1.4</v>
      </c>
      <c r="N79" t="s">
        <v>344</v>
      </c>
    </row>
    <row r="80" spans="1:20" x14ac:dyDescent="0.25">
      <c r="A80" s="16"/>
      <c r="B80" s="14"/>
      <c r="C80" s="14"/>
      <c r="D80" s="14">
        <v>4</v>
      </c>
      <c r="E80" s="17">
        <v>662</v>
      </c>
      <c r="F80" s="14" t="str">
        <f>VLOOKUP($E80,'Athletes &amp; Championship'!$B$8:$F$298,2,FALSE)</f>
        <v>Mark Illingworth</v>
      </c>
      <c r="G80" s="14" t="str">
        <f>VLOOKUP($E80,'Athletes &amp; Championship'!$B$8:$E$298,3,FALSE)</f>
        <v>Stratford-Upon-Avon AC</v>
      </c>
      <c r="H80" s="14" t="str">
        <f>VLOOKUP($E80,'Athletes &amp; Championship'!$B$8:$F$298,4,FALSE)</f>
        <v>M60</v>
      </c>
      <c r="I80" s="71">
        <v>31.6</v>
      </c>
      <c r="J80" s="74">
        <v>-1.4</v>
      </c>
    </row>
    <row r="81" spans="1:18" x14ac:dyDescent="0.25">
      <c r="A81" s="16"/>
      <c r="B81" s="14"/>
      <c r="C81" s="14"/>
      <c r="D81" s="14"/>
      <c r="E81" s="14"/>
      <c r="F81" s="14"/>
      <c r="G81" s="14"/>
      <c r="H81" s="19"/>
      <c r="I81" s="68"/>
      <c r="J81" s="22"/>
    </row>
    <row r="82" spans="1:18" x14ac:dyDescent="0.25">
      <c r="A82" s="16"/>
      <c r="B82" s="14"/>
      <c r="C82" s="14"/>
      <c r="D82" s="14"/>
      <c r="E82" s="14"/>
      <c r="F82" s="14"/>
      <c r="G82" s="14"/>
      <c r="H82" s="19"/>
      <c r="I82" s="68"/>
      <c r="J82" s="22"/>
    </row>
    <row r="83" spans="1:18" x14ac:dyDescent="0.25">
      <c r="A83" s="16" t="s">
        <v>291</v>
      </c>
      <c r="B83" s="14" t="s">
        <v>23</v>
      </c>
      <c r="C83" s="14" t="s">
        <v>41</v>
      </c>
      <c r="D83" s="14">
        <v>1</v>
      </c>
      <c r="E83" s="17">
        <v>283</v>
      </c>
      <c r="F83" s="14" t="str">
        <f>VLOOKUP($E83,'Athletes &amp; Championship'!$B$8:$F$298,2,FALSE)</f>
        <v>Flynn Dathan</v>
      </c>
      <c r="G83" s="14" t="str">
        <f>VLOOKUP($E83,'Athletes &amp; Championship'!$B$8:$E$298,3,FALSE)</f>
        <v>Stratford-Upon-Avon AC</v>
      </c>
      <c r="H83" s="14" t="str">
        <f>VLOOKUP($E83,'Athletes &amp; Championship'!$B$8:$F$298,4,FALSE)</f>
        <v>U15B</v>
      </c>
      <c r="I83" s="71" t="s">
        <v>284</v>
      </c>
      <c r="J83" s="22"/>
    </row>
    <row r="84" spans="1:18" x14ac:dyDescent="0.25">
      <c r="A84" s="16"/>
      <c r="B84" s="14"/>
      <c r="C84" s="14"/>
      <c r="D84" s="14">
        <v>2</v>
      </c>
      <c r="E84" s="17">
        <v>292</v>
      </c>
      <c r="F84" s="14" t="str">
        <f>VLOOKUP($E84,'Athletes &amp; Championship'!$B$8:$F$298,2,FALSE)</f>
        <v>Zak Lambert</v>
      </c>
      <c r="G84" s="14" t="str">
        <f>VLOOKUP($E84,'Athletes &amp; Championship'!$B$8:$E$298,3,FALSE)</f>
        <v>Stratford-Upon-Avon AC</v>
      </c>
      <c r="H84" s="14" t="str">
        <f>VLOOKUP($E84,'Athletes &amp; Championship'!$B$8:$F$298,4,FALSE)</f>
        <v>U15B</v>
      </c>
      <c r="I84" s="71" t="s">
        <v>285</v>
      </c>
      <c r="J84" s="22"/>
    </row>
    <row r="85" spans="1:18" x14ac:dyDescent="0.25">
      <c r="A85" s="16"/>
      <c r="B85" s="14"/>
      <c r="C85" s="14"/>
      <c r="D85" s="14">
        <v>3</v>
      </c>
      <c r="E85" s="17">
        <v>258</v>
      </c>
      <c r="F85" s="14" t="str">
        <f>VLOOKUP($E85,'Athletes &amp; Championship'!$B$8:$F$298,2,FALSE)</f>
        <v>Sam Lambert</v>
      </c>
      <c r="G85" s="14" t="str">
        <f>VLOOKUP($E85,'Athletes &amp; Championship'!$B$8:$E$298,3,FALSE)</f>
        <v>Stratford-Upon-Avon AC</v>
      </c>
      <c r="H85" s="14" t="str">
        <f>VLOOKUP($E85,'Athletes &amp; Championship'!$B$8:$F$298,4,FALSE)</f>
        <v>U13B</v>
      </c>
      <c r="I85" s="71" t="s">
        <v>286</v>
      </c>
      <c r="J85" s="22"/>
    </row>
    <row r="86" spans="1:18" x14ac:dyDescent="0.25">
      <c r="A86" s="16"/>
      <c r="B86" s="14"/>
      <c r="C86" s="14"/>
      <c r="D86" s="14">
        <v>4</v>
      </c>
      <c r="E86" s="17">
        <v>251</v>
      </c>
      <c r="F86" s="14" t="str">
        <f>VLOOKUP($E86,'Athletes &amp; Championship'!$B$8:$F$298,2,FALSE)</f>
        <v>Josh Davies</v>
      </c>
      <c r="G86" s="14" t="str">
        <f>VLOOKUP($E86,'Athletes &amp; Championship'!$B$8:$E$298,3,FALSE)</f>
        <v>Stratford-Upon-Avon AC</v>
      </c>
      <c r="H86" s="14" t="str">
        <f>VLOOKUP($E86,'Athletes &amp; Championship'!$B$8:$F$298,4,FALSE)</f>
        <v>U13B</v>
      </c>
      <c r="I86" s="71" t="s">
        <v>287</v>
      </c>
      <c r="J86" s="22"/>
    </row>
    <row r="87" spans="1:18" x14ac:dyDescent="0.25">
      <c r="A87" s="16"/>
      <c r="B87" s="14"/>
      <c r="C87" s="14"/>
      <c r="D87" s="14">
        <v>5</v>
      </c>
      <c r="E87" s="17">
        <v>250</v>
      </c>
      <c r="F87" s="14" t="str">
        <f>VLOOKUP($E87,'Athletes &amp; Championship'!$B$8:$F$298,2,FALSE)</f>
        <v>Alfie Musk</v>
      </c>
      <c r="G87" s="14" t="str">
        <f>VLOOKUP($E87,'Athletes &amp; Championship'!$B$8:$E$298,3,FALSE)</f>
        <v>Stratford-Upon-Avon AC</v>
      </c>
      <c r="H87" s="14" t="str">
        <f>VLOOKUP($E87,'Athletes &amp; Championship'!$B$8:$F$298,4,FALSE)</f>
        <v>U13B</v>
      </c>
      <c r="I87" s="71" t="s">
        <v>288</v>
      </c>
      <c r="J87" s="22"/>
    </row>
    <row r="88" spans="1:18" x14ac:dyDescent="0.25">
      <c r="A88" s="16"/>
      <c r="B88" s="14"/>
      <c r="C88" s="14"/>
      <c r="D88" s="14">
        <v>6</v>
      </c>
      <c r="E88" s="17">
        <v>234</v>
      </c>
      <c r="F88" s="14" t="str">
        <f>VLOOKUP($E88,'Athletes &amp; Championship'!$B$8:$F$298,2,FALSE)</f>
        <v>William Marriot</v>
      </c>
      <c r="G88" s="14" t="str">
        <f>VLOOKUP($E88,'Athletes &amp; Championship'!$B$8:$E$298,3,FALSE)</f>
        <v>Stratford-Upon-Avon AC</v>
      </c>
      <c r="H88" s="14" t="str">
        <f>VLOOKUP($E88,'Athletes &amp; Championship'!$B$8:$F$298,4,FALSE)</f>
        <v>U13B</v>
      </c>
      <c r="I88" s="71" t="s">
        <v>289</v>
      </c>
      <c r="J88" s="22"/>
    </row>
    <row r="89" spans="1:18" x14ac:dyDescent="0.25">
      <c r="A89" s="16"/>
      <c r="B89" s="14"/>
      <c r="C89" s="14"/>
      <c r="D89" s="14">
        <v>7</v>
      </c>
      <c r="E89" s="17">
        <v>255</v>
      </c>
      <c r="F89" s="14" t="str">
        <f>VLOOKUP($E89,'Athletes &amp; Championship'!$B$8:$F$298,2,FALSE)</f>
        <v>William Hovell</v>
      </c>
      <c r="G89" s="14" t="str">
        <f>VLOOKUP($E89,'Athletes &amp; Championship'!$B$8:$E$298,3,FALSE)</f>
        <v>Stratford-Upon-Avon AC</v>
      </c>
      <c r="H89" s="14" t="str">
        <f>VLOOKUP($E89,'Athletes &amp; Championship'!$B$8:$F$298,4,FALSE)</f>
        <v>U13B</v>
      </c>
      <c r="I89" s="71" t="s">
        <v>162</v>
      </c>
      <c r="J89" s="22"/>
    </row>
    <row r="90" spans="1:18" x14ac:dyDescent="0.25">
      <c r="A90" s="16"/>
      <c r="B90" s="14"/>
      <c r="C90" s="14"/>
      <c r="D90" s="14">
        <v>8</v>
      </c>
      <c r="E90" s="17">
        <v>297</v>
      </c>
      <c r="F90" s="14" t="str">
        <f>VLOOKUP($E90,'Athletes &amp; Championship'!$B$8:$F$298,2,FALSE)</f>
        <v>Albert Jackson-Bettles</v>
      </c>
      <c r="G90" s="14" t="str">
        <f>VLOOKUP($E90,'Athletes &amp; Championship'!$B$8:$E$298,3,FALSE)</f>
        <v>Stratford-Upon-Avon AC</v>
      </c>
      <c r="H90" s="14" t="str">
        <f>VLOOKUP($E90,'Athletes &amp; Championship'!$B$8:$F$298,4,FALSE)</f>
        <v>U15B</v>
      </c>
      <c r="I90" s="71" t="s">
        <v>290</v>
      </c>
      <c r="J90" s="22"/>
      <c r="R90" t="s">
        <v>342</v>
      </c>
    </row>
    <row r="91" spans="1:18" x14ac:dyDescent="0.25">
      <c r="A91" s="16"/>
      <c r="B91" s="14"/>
      <c r="C91" s="14"/>
      <c r="D91" s="14"/>
      <c r="E91" s="14"/>
      <c r="F91" s="14"/>
      <c r="G91" s="14"/>
      <c r="H91" s="19"/>
      <c r="I91" s="68"/>
      <c r="J91" s="22"/>
    </row>
    <row r="92" spans="1:18" x14ac:dyDescent="0.25">
      <c r="A92" s="16"/>
      <c r="B92" s="14"/>
      <c r="C92" s="14"/>
      <c r="D92" s="14"/>
      <c r="E92" s="14"/>
      <c r="F92" s="14"/>
      <c r="G92" s="14"/>
      <c r="H92" s="19"/>
      <c r="I92" s="68"/>
      <c r="J92" s="22"/>
    </row>
    <row r="93" spans="1:18" x14ac:dyDescent="0.25">
      <c r="A93" s="16" t="s">
        <v>292</v>
      </c>
      <c r="B93" s="14" t="s">
        <v>23</v>
      </c>
      <c r="C93" s="14" t="s">
        <v>41</v>
      </c>
      <c r="D93" s="14">
        <v>1</v>
      </c>
      <c r="E93" s="17">
        <v>622</v>
      </c>
      <c r="F93" s="14" t="str">
        <f>VLOOKUP($E93,'Athletes &amp; Championship'!$B$8:$F$298,2,FALSE)</f>
        <v>Caleb Spriggs</v>
      </c>
      <c r="G93" s="14" t="str">
        <f>VLOOKUP($E93,'Athletes &amp; Championship'!$B$8:$E$298,3,FALSE)</f>
        <v>Stratford-Upon-Avon AC</v>
      </c>
      <c r="H93" s="14" t="str">
        <f>VLOOKUP($E93,'Athletes &amp; Championship'!$B$8:$F$298,4,FALSE)</f>
        <v>U17M</v>
      </c>
      <c r="I93" s="71" t="s">
        <v>293</v>
      </c>
      <c r="J93" s="22"/>
    </row>
    <row r="94" spans="1:18" x14ac:dyDescent="0.25">
      <c r="A94" s="16"/>
      <c r="B94" s="14"/>
      <c r="C94" s="14"/>
      <c r="D94" s="14">
        <v>2</v>
      </c>
      <c r="E94" s="17">
        <v>652</v>
      </c>
      <c r="F94" s="14" t="str">
        <f>VLOOKUP($E94,'Athletes &amp; Championship'!$B$8:$F$298,2,FALSE)</f>
        <v>Ned Campbell</v>
      </c>
      <c r="G94" s="14" t="str">
        <f>VLOOKUP($E94,'Athletes &amp; Championship'!$B$8:$E$298,3,FALSE)</f>
        <v>Stratford-Upon-Avon AC</v>
      </c>
      <c r="H94" s="14" t="str">
        <f>VLOOKUP($E94,'Athletes &amp; Championship'!$B$8:$F$298,4,FALSE)</f>
        <v>U20M</v>
      </c>
      <c r="I94" s="71" t="s">
        <v>294</v>
      </c>
      <c r="J94" s="22"/>
    </row>
    <row r="95" spans="1:18" x14ac:dyDescent="0.25">
      <c r="A95" s="16"/>
      <c r="B95" s="14"/>
      <c r="C95" s="14"/>
      <c r="D95" s="14">
        <v>3</v>
      </c>
      <c r="E95" s="17">
        <v>300</v>
      </c>
      <c r="F95" s="14" t="str">
        <f>VLOOKUP($E95,'Athletes &amp; Championship'!$B$8:$F$298,2,FALSE)</f>
        <v>Josh Dobedoe</v>
      </c>
      <c r="G95" s="14" t="str">
        <f>VLOOKUP($E95,'Athletes &amp; Championship'!$B$8:$E$298,3,FALSE)</f>
        <v>Stratford-Upon-Avon AC</v>
      </c>
      <c r="H95" s="14" t="str">
        <f>VLOOKUP($E95,'Athletes &amp; Championship'!$B$8:$F$298,4,FALSE)</f>
        <v>U20M</v>
      </c>
      <c r="I95" s="71" t="s">
        <v>295</v>
      </c>
      <c r="J95" s="22"/>
    </row>
    <row r="96" spans="1:18" x14ac:dyDescent="0.25">
      <c r="A96" s="16"/>
      <c r="B96" s="14"/>
      <c r="C96" s="14"/>
      <c r="D96" s="14">
        <v>4</v>
      </c>
      <c r="E96" s="17">
        <v>299</v>
      </c>
      <c r="F96" s="14" t="str">
        <f>VLOOKUP($E96,'Athletes &amp; Championship'!$B$8:$F$298,2,FALSE)</f>
        <v>Cameron Black</v>
      </c>
      <c r="G96" s="14" t="str">
        <f>VLOOKUP($E96,'Athletes &amp; Championship'!$B$8:$E$298,3,FALSE)</f>
        <v>Stratford-Upon-Avon AC</v>
      </c>
      <c r="H96" s="14" t="str">
        <f>VLOOKUP($E96,'Athletes &amp; Championship'!$B$8:$F$298,4,FALSE)</f>
        <v>U20M</v>
      </c>
      <c r="I96" s="71" t="s">
        <v>296</v>
      </c>
      <c r="J96" s="22"/>
    </row>
    <row r="97" spans="1:10" x14ac:dyDescent="0.25">
      <c r="A97" s="16"/>
      <c r="B97" s="14"/>
      <c r="C97" s="14"/>
      <c r="D97" s="14">
        <v>5</v>
      </c>
      <c r="E97" s="17">
        <v>625</v>
      </c>
      <c r="F97" s="14" t="str">
        <f>VLOOKUP($E97,'Athletes &amp; Championship'!$B$8:$F$298,2,FALSE)</f>
        <v>Callum West</v>
      </c>
      <c r="G97" s="14" t="str">
        <f>VLOOKUP($E97,'Athletes &amp; Championship'!$B$8:$E$298,3,FALSE)</f>
        <v>Stratford-Upon-Avon AC</v>
      </c>
      <c r="H97" s="14" t="str">
        <f>VLOOKUP($E97,'Athletes &amp; Championship'!$B$8:$F$298,4,FALSE)</f>
        <v>U17M</v>
      </c>
      <c r="I97" s="71" t="s">
        <v>297</v>
      </c>
      <c r="J97" s="22"/>
    </row>
    <row r="98" spans="1:10" x14ac:dyDescent="0.25">
      <c r="A98" s="16"/>
      <c r="B98" s="14"/>
      <c r="C98" s="14"/>
      <c r="D98" s="14">
        <v>6</v>
      </c>
      <c r="E98" s="17">
        <v>655</v>
      </c>
      <c r="F98" s="14" t="str">
        <f>VLOOKUP($E98,'Athletes &amp; Championship'!$B$8:$F$298,2,FALSE)</f>
        <v>Owen Lewis</v>
      </c>
      <c r="G98" s="14" t="str">
        <f>VLOOKUP($E98,'Athletes &amp; Championship'!$B$8:$E$298,3,FALSE)</f>
        <v>Stratford-Upon-Avon AC</v>
      </c>
      <c r="H98" s="14" t="str">
        <f>VLOOKUP($E98,'Athletes &amp; Championship'!$B$8:$F$298,4,FALSE)</f>
        <v>M45</v>
      </c>
      <c r="I98" s="71" t="s">
        <v>298</v>
      </c>
      <c r="J98" s="22"/>
    </row>
    <row r="99" spans="1:10" x14ac:dyDescent="0.25">
      <c r="A99" s="16"/>
      <c r="B99" s="14"/>
      <c r="C99" s="14"/>
      <c r="D99" s="14">
        <v>7</v>
      </c>
      <c r="E99" s="17">
        <v>657</v>
      </c>
      <c r="F99" s="14" t="str">
        <f>VLOOKUP($E99,'Athletes &amp; Championship'!$B$8:$F$298,2,FALSE)</f>
        <v>David Jones</v>
      </c>
      <c r="G99" s="14" t="str">
        <f>VLOOKUP($E99,'Athletes &amp; Championship'!$B$8:$E$298,3,FALSE)</f>
        <v>Stratford-Upon-Avon AC</v>
      </c>
      <c r="H99" s="14" t="str">
        <f>VLOOKUP($E99,'Athletes &amp; Championship'!$B$8:$F$298,4,FALSE)</f>
        <v>M70</v>
      </c>
      <c r="I99" s="71" t="s">
        <v>299</v>
      </c>
      <c r="J99" s="22"/>
    </row>
    <row r="100" spans="1:10" x14ac:dyDescent="0.25">
      <c r="A100" s="16"/>
      <c r="B100" s="14"/>
      <c r="C100" s="14"/>
      <c r="D100" s="14">
        <v>8</v>
      </c>
      <c r="E100" s="17">
        <v>658</v>
      </c>
      <c r="F100" s="14" t="str">
        <f>VLOOKUP($E100,'Athletes &amp; Championship'!$B$8:$F$298,2,FALSE)</f>
        <v>John Butler</v>
      </c>
      <c r="G100" s="14" t="str">
        <f>VLOOKUP($E100,'Athletes &amp; Championship'!$B$8:$E$298,3,FALSE)</f>
        <v>Stratford-Upon-Avon AC</v>
      </c>
      <c r="H100" s="14" t="str">
        <f>VLOOKUP($E100,'Athletes &amp; Championship'!$B$8:$F$298,4,FALSE)</f>
        <v>M75</v>
      </c>
      <c r="I100" s="71" t="s">
        <v>300</v>
      </c>
      <c r="J100" s="22"/>
    </row>
    <row r="101" spans="1:10" x14ac:dyDescent="0.25">
      <c r="A101" s="16"/>
      <c r="B101" s="14"/>
      <c r="C101" s="14"/>
      <c r="D101" s="14"/>
      <c r="E101" s="14"/>
      <c r="F101" s="14"/>
      <c r="G101" s="14"/>
      <c r="H101" s="19"/>
      <c r="I101" s="68"/>
      <c r="J101" s="22"/>
    </row>
    <row r="102" spans="1:10" x14ac:dyDescent="0.25">
      <c r="A102" s="16"/>
      <c r="B102" s="14"/>
      <c r="C102" s="14"/>
      <c r="D102" s="14"/>
      <c r="E102" s="14"/>
      <c r="F102" s="14"/>
      <c r="G102" s="14"/>
      <c r="H102" s="19"/>
      <c r="I102" s="68"/>
      <c r="J102" s="22"/>
    </row>
    <row r="103" spans="1:10" x14ac:dyDescent="0.25">
      <c r="A103" s="16" t="s">
        <v>50</v>
      </c>
      <c r="B103" s="14" t="s">
        <v>17</v>
      </c>
      <c r="C103" s="14" t="s">
        <v>41</v>
      </c>
      <c r="D103" s="14">
        <v>1</v>
      </c>
      <c r="E103" s="17">
        <v>222</v>
      </c>
      <c r="F103" s="14" t="str">
        <f>VLOOKUP($E103,'Athletes &amp; Championship'!$B$8:$F$298,2,FALSE)</f>
        <v>Benji Fernandez</v>
      </c>
      <c r="G103" s="14" t="str">
        <f>VLOOKUP($E103,'Athletes &amp; Championship'!$B$8:$E$298,3,FALSE)</f>
        <v>Stratford-Upon-Avon AC</v>
      </c>
      <c r="H103" s="14" t="str">
        <f>VLOOKUP($E103,'Athletes &amp; Championship'!$B$8:$F$298,4,FALSE)</f>
        <v>U11B</v>
      </c>
      <c r="I103" s="71">
        <v>11.8</v>
      </c>
      <c r="J103" s="22"/>
    </row>
    <row r="104" spans="1:10" x14ac:dyDescent="0.25">
      <c r="A104" s="16"/>
      <c r="B104" s="14"/>
      <c r="C104" s="14"/>
      <c r="D104" s="14">
        <v>2</v>
      </c>
      <c r="E104" s="17">
        <v>226</v>
      </c>
      <c r="F104" s="14" t="str">
        <f>VLOOKUP($E104,'Athletes &amp; Championship'!$B$8:$F$298,2,FALSE)</f>
        <v xml:space="preserve">Harrison Geden </v>
      </c>
      <c r="G104" s="14" t="str">
        <f>VLOOKUP($E104,'Athletes &amp; Championship'!$B$8:$E$298,3,FALSE)</f>
        <v>Stratford-Upon-Avon AC</v>
      </c>
      <c r="H104" s="14" t="str">
        <f>VLOOKUP($E104,'Athletes &amp; Championship'!$B$8:$F$298,4,FALSE)</f>
        <v>U11B</v>
      </c>
      <c r="I104" s="71">
        <v>12.2</v>
      </c>
      <c r="J104" s="22"/>
    </row>
    <row r="105" spans="1:10" x14ac:dyDescent="0.25">
      <c r="A105" s="16"/>
      <c r="B105" s="14"/>
      <c r="C105" s="14"/>
      <c r="D105" s="14">
        <v>3</v>
      </c>
      <c r="E105" s="17">
        <v>220</v>
      </c>
      <c r="F105" s="14" t="str">
        <f>VLOOKUP($E105,'Athletes &amp; Championship'!$B$8:$F$298,2,FALSE)</f>
        <v>Stanley Peters</v>
      </c>
      <c r="G105" s="14" t="str">
        <f>VLOOKUP($E105,'Athletes &amp; Championship'!$B$8:$E$298,3,FALSE)</f>
        <v>Stratford-Upon-Avon AC</v>
      </c>
      <c r="H105" s="14" t="str">
        <f>VLOOKUP($E105,'Athletes &amp; Championship'!$B$8:$F$298,4,FALSE)</f>
        <v>U11B</v>
      </c>
      <c r="I105" s="71">
        <v>12.2</v>
      </c>
      <c r="J105" s="22"/>
    </row>
    <row r="106" spans="1:10" x14ac:dyDescent="0.25">
      <c r="A106" s="16"/>
      <c r="B106" s="14"/>
      <c r="C106" s="14"/>
      <c r="D106" s="14">
        <v>4</v>
      </c>
      <c r="E106" s="17">
        <v>233</v>
      </c>
      <c r="F106" s="14" t="str">
        <f>VLOOKUP($E106,'Athletes &amp; Championship'!$B$8:$F$298,2,FALSE)</f>
        <v>Bertie Orme</v>
      </c>
      <c r="G106" s="14" t="str">
        <f>VLOOKUP($E106,'Athletes &amp; Championship'!$B$8:$E$298,3,FALSE)</f>
        <v>Stratford-Upon-Avon AC</v>
      </c>
      <c r="H106" s="14" t="str">
        <f>VLOOKUP($E106,'Athletes &amp; Championship'!$B$8:$F$298,4,FALSE)</f>
        <v>U11B</v>
      </c>
      <c r="I106" s="71">
        <v>13</v>
      </c>
      <c r="J106" s="22"/>
    </row>
    <row r="107" spans="1:10" x14ac:dyDescent="0.25">
      <c r="A107" s="16"/>
      <c r="B107" s="14"/>
      <c r="C107" s="14"/>
      <c r="D107" s="14">
        <v>5</v>
      </c>
      <c r="E107" s="17">
        <v>223</v>
      </c>
      <c r="F107" s="14" t="str">
        <f>VLOOKUP($E107,'Athletes &amp; Championship'!$B$8:$F$298,2,FALSE)</f>
        <v>Louie Wood</v>
      </c>
      <c r="G107" s="14" t="str">
        <f>VLOOKUP($E107,'Athletes &amp; Championship'!$B$8:$E$298,3,FALSE)</f>
        <v>Stratford-Upon-Avon AC</v>
      </c>
      <c r="H107" s="14" t="str">
        <f>VLOOKUP($E107,'Athletes &amp; Championship'!$B$8:$F$298,4,FALSE)</f>
        <v>U11B</v>
      </c>
      <c r="I107" s="71">
        <v>13.1</v>
      </c>
      <c r="J107" s="22"/>
    </row>
    <row r="108" spans="1:10" x14ac:dyDescent="0.25">
      <c r="A108" s="16"/>
      <c r="B108" s="14"/>
      <c r="C108" s="14"/>
      <c r="D108" s="14">
        <v>6</v>
      </c>
      <c r="E108" s="17">
        <v>221</v>
      </c>
      <c r="F108" s="14" t="str">
        <f>VLOOKUP($E108,'Athletes &amp; Championship'!$B$8:$F$298,2,FALSE)</f>
        <v>Rufus Manbridge</v>
      </c>
      <c r="G108" s="14" t="str">
        <f>VLOOKUP($E108,'Athletes &amp; Championship'!$B$8:$E$298,3,FALSE)</f>
        <v>Stratford-Upon-Avon AC</v>
      </c>
      <c r="H108" s="14" t="str">
        <f>VLOOKUP($E108,'Athletes &amp; Championship'!$B$8:$F$298,4,FALSE)</f>
        <v>U11B</v>
      </c>
      <c r="I108" s="71">
        <v>13.5</v>
      </c>
      <c r="J108" s="22"/>
    </row>
    <row r="109" spans="1:10" x14ac:dyDescent="0.25">
      <c r="A109" s="16"/>
      <c r="B109" s="14"/>
      <c r="C109" s="14"/>
      <c r="D109" s="14">
        <v>7</v>
      </c>
      <c r="E109" s="17">
        <v>227</v>
      </c>
      <c r="F109" s="14" t="str">
        <f>VLOOKUP($E109,'Athletes &amp; Championship'!$B$8:$F$298,2,FALSE)</f>
        <v>Carter McKenzie</v>
      </c>
      <c r="G109" s="14" t="str">
        <f>VLOOKUP($E109,'Athletes &amp; Championship'!$B$8:$E$298,3,FALSE)</f>
        <v>Stratford-Upon-Avon AC</v>
      </c>
      <c r="H109" s="14" t="str">
        <f>VLOOKUP($E109,'Athletes &amp; Championship'!$B$8:$F$298,4,FALSE)</f>
        <v>U11B</v>
      </c>
      <c r="I109" s="71">
        <v>13.7</v>
      </c>
      <c r="J109" s="22"/>
    </row>
    <row r="110" spans="1:10" x14ac:dyDescent="0.25">
      <c r="A110" s="16"/>
      <c r="B110" s="14"/>
      <c r="C110" s="14"/>
      <c r="D110" s="14">
        <v>8</v>
      </c>
      <c r="E110" s="17">
        <v>231</v>
      </c>
      <c r="F110" s="14" t="str">
        <f>VLOOKUP($E110,'Athletes &amp; Championship'!$B$8:$F$298,2,FALSE)</f>
        <v>James Hamlyn</v>
      </c>
      <c r="G110" s="14" t="str">
        <f>VLOOKUP($E110,'Athletes &amp; Championship'!$B$8:$E$298,3,FALSE)</f>
        <v>Stratford-Upon-Avon AC</v>
      </c>
      <c r="H110" s="14" t="str">
        <f>VLOOKUP($E110,'Athletes &amp; Championship'!$B$8:$F$298,4,FALSE)</f>
        <v>U11B</v>
      </c>
      <c r="I110" s="71">
        <v>14.9</v>
      </c>
      <c r="J110" s="22"/>
    </row>
    <row r="111" spans="1:10" x14ac:dyDescent="0.25">
      <c r="A111" s="16"/>
      <c r="B111" s="14"/>
      <c r="C111" s="14"/>
      <c r="D111" s="14"/>
      <c r="E111" s="14"/>
      <c r="F111" s="14"/>
      <c r="G111" s="14"/>
      <c r="H111" s="19"/>
      <c r="I111" s="68"/>
      <c r="J111" s="22"/>
    </row>
    <row r="112" spans="1:10" x14ac:dyDescent="0.25">
      <c r="A112" s="16"/>
      <c r="B112" s="14"/>
      <c r="C112" s="14"/>
      <c r="D112" s="14"/>
      <c r="E112" s="14"/>
      <c r="F112" s="14"/>
      <c r="G112" s="14"/>
      <c r="H112" s="19"/>
      <c r="I112" s="68"/>
      <c r="J112" s="22"/>
    </row>
    <row r="113" spans="1:10" x14ac:dyDescent="0.25">
      <c r="A113" s="16" t="s">
        <v>51</v>
      </c>
      <c r="B113" s="14" t="s">
        <v>2</v>
      </c>
      <c r="C113" s="14" t="s">
        <v>41</v>
      </c>
      <c r="D113" s="14">
        <v>1</v>
      </c>
      <c r="E113" s="17">
        <v>234</v>
      </c>
      <c r="F113" s="14" t="str">
        <f>VLOOKUP($E113,'Athletes &amp; Championship'!$B$8:$F$298,2,FALSE)</f>
        <v>William Marriot</v>
      </c>
      <c r="G113" s="14" t="str">
        <f>VLOOKUP($E113,'Athletes &amp; Championship'!$B$8:$E$298,3,FALSE)</f>
        <v>Stratford-Upon-Avon AC</v>
      </c>
      <c r="H113" s="14" t="str">
        <f>VLOOKUP($E113,'Athletes &amp; Championship'!$B$8:$F$298,4,FALSE)</f>
        <v>U13B</v>
      </c>
      <c r="I113" s="71">
        <v>14.8</v>
      </c>
      <c r="J113" s="22"/>
    </row>
    <row r="114" spans="1:10" x14ac:dyDescent="0.25">
      <c r="A114" s="16"/>
      <c r="B114" s="14"/>
      <c r="C114" s="14"/>
      <c r="D114" s="14">
        <v>2</v>
      </c>
      <c r="E114" s="17">
        <v>241</v>
      </c>
      <c r="F114" s="14" t="str">
        <f>VLOOKUP($E114,'Athletes &amp; Championship'!$B$8:$F$298,2,FALSE)</f>
        <v>Tom Stanton</v>
      </c>
      <c r="G114" s="14" t="str">
        <f>VLOOKUP($E114,'Athletes &amp; Championship'!$B$8:$E$298,3,FALSE)</f>
        <v>Stratford-Upon-Avon AC</v>
      </c>
      <c r="H114" s="14" t="str">
        <f>VLOOKUP($E114,'Athletes &amp; Championship'!$B$8:$F$298,4,FALSE)</f>
        <v>U13B</v>
      </c>
      <c r="I114" s="71">
        <v>15.3</v>
      </c>
      <c r="J114" s="22"/>
    </row>
    <row r="115" spans="1:10" x14ac:dyDescent="0.25">
      <c r="A115" s="16"/>
      <c r="B115" s="14"/>
      <c r="C115" s="14"/>
      <c r="D115" s="14">
        <v>3</v>
      </c>
      <c r="E115" s="17">
        <v>235</v>
      </c>
      <c r="F115" s="14" t="str">
        <f>VLOOKUP($E115,'Athletes &amp; Championship'!$B$8:$F$298,2,FALSE)</f>
        <v>Arthur Mansbridge</v>
      </c>
      <c r="G115" s="14" t="str">
        <f>VLOOKUP($E115,'Athletes &amp; Championship'!$B$8:$E$298,3,FALSE)</f>
        <v>Stratford-Upon-Avon AC</v>
      </c>
      <c r="H115" s="14" t="str">
        <f>VLOOKUP($E115,'Athletes &amp; Championship'!$B$8:$F$298,4,FALSE)</f>
        <v>U13B</v>
      </c>
      <c r="I115" s="71">
        <v>15.4</v>
      </c>
      <c r="J115" s="22"/>
    </row>
    <row r="116" spans="1:10" x14ac:dyDescent="0.25">
      <c r="A116" s="16"/>
      <c r="B116" s="14"/>
      <c r="C116" s="14"/>
      <c r="D116" s="14">
        <v>4</v>
      </c>
      <c r="E116" s="17">
        <v>236</v>
      </c>
      <c r="F116" s="14" t="str">
        <f>VLOOKUP($E116,'Athletes &amp; Championship'!$B$8:$F$298,2,FALSE)</f>
        <v>Ewan Sparrow</v>
      </c>
      <c r="G116" s="14" t="str">
        <f>VLOOKUP($E116,'Athletes &amp; Championship'!$B$8:$E$298,3,FALSE)</f>
        <v>Stratford-Upon-Avon AC</v>
      </c>
      <c r="H116" s="14" t="str">
        <f>VLOOKUP($E116,'Athletes &amp; Championship'!$B$8:$F$298,4,FALSE)</f>
        <v>U13B</v>
      </c>
      <c r="I116" s="71">
        <v>15.5</v>
      </c>
      <c r="J116" s="22"/>
    </row>
    <row r="117" spans="1:10" x14ac:dyDescent="0.25">
      <c r="A117" s="16"/>
      <c r="B117" s="14"/>
      <c r="C117" s="14"/>
      <c r="D117" s="36">
        <v>5</v>
      </c>
      <c r="E117" s="17">
        <v>239</v>
      </c>
      <c r="F117" s="14" t="str">
        <f>VLOOKUP($E117,'Athletes &amp; Championship'!$B$8:$F$298,2,FALSE)</f>
        <v>Cameron Burton</v>
      </c>
      <c r="G117" s="14" t="str">
        <f>VLOOKUP($E117,'Athletes &amp; Championship'!$B$8:$E$298,3,FALSE)</f>
        <v>Stratford-Upon-Avon AC</v>
      </c>
      <c r="H117" s="14" t="str">
        <f>VLOOKUP($E117,'Athletes &amp; Championship'!$B$8:$F$298,4,FALSE)</f>
        <v>U13B</v>
      </c>
      <c r="I117" s="71">
        <v>15.7</v>
      </c>
      <c r="J117" s="22"/>
    </row>
    <row r="118" spans="1:10" x14ac:dyDescent="0.25">
      <c r="A118" s="16"/>
      <c r="B118" s="14"/>
      <c r="C118" s="14"/>
      <c r="D118" s="36"/>
      <c r="E118" s="14"/>
      <c r="F118" s="14"/>
      <c r="G118" s="14"/>
      <c r="H118" s="19"/>
      <c r="I118" s="68"/>
      <c r="J118" s="22"/>
    </row>
    <row r="119" spans="1:10" x14ac:dyDescent="0.25">
      <c r="A119" s="16"/>
      <c r="B119" s="14"/>
      <c r="C119" s="14"/>
      <c r="D119" s="36"/>
      <c r="E119" s="14"/>
      <c r="F119" s="14"/>
      <c r="G119" s="14"/>
      <c r="H119" s="19"/>
      <c r="I119" s="68"/>
      <c r="J119" s="22"/>
    </row>
    <row r="120" spans="1:10" x14ac:dyDescent="0.25">
      <c r="A120" s="16" t="s">
        <v>301</v>
      </c>
      <c r="B120" s="14" t="s">
        <v>2</v>
      </c>
      <c r="C120" s="14" t="s">
        <v>41</v>
      </c>
      <c r="D120" s="14">
        <v>1</v>
      </c>
      <c r="E120" s="17">
        <v>256</v>
      </c>
      <c r="F120" s="14" t="str">
        <f>VLOOKUP($E120,'Athletes &amp; Championship'!$B$8:$F$298,2,FALSE)</f>
        <v>Sam McKenzie</v>
      </c>
      <c r="G120" s="14" t="str">
        <f>VLOOKUP($E120,'Athletes &amp; Championship'!$B$8:$E$298,3,FALSE)</f>
        <v>Stratford-Upon-Avon AC</v>
      </c>
      <c r="H120" s="14" t="str">
        <f>VLOOKUP($E120,'Athletes &amp; Championship'!$B$8:$F$298,4,FALSE)</f>
        <v>U13B</v>
      </c>
      <c r="I120" s="71">
        <v>14.6</v>
      </c>
      <c r="J120" s="22"/>
    </row>
    <row r="121" spans="1:10" x14ac:dyDescent="0.25">
      <c r="A121" s="16"/>
      <c r="B121" s="14"/>
      <c r="C121" s="14"/>
      <c r="D121" s="14">
        <v>2</v>
      </c>
      <c r="E121" s="17">
        <v>237</v>
      </c>
      <c r="F121" s="14" t="str">
        <f>VLOOKUP($E121,'Athletes &amp; Championship'!$B$8:$F$298,2,FALSE)</f>
        <v>Kobe Turner</v>
      </c>
      <c r="G121" s="14" t="str">
        <f>VLOOKUP($E121,'Athletes &amp; Championship'!$B$8:$E$298,3,FALSE)</f>
        <v>Stratford-Upon-Avon AC</v>
      </c>
      <c r="H121" s="14" t="str">
        <f>VLOOKUP($E121,'Athletes &amp; Championship'!$B$8:$F$298,4,FALSE)</f>
        <v>U13B</v>
      </c>
      <c r="I121" s="71">
        <v>14.7</v>
      </c>
      <c r="J121" s="22"/>
    </row>
    <row r="122" spans="1:10" x14ac:dyDescent="0.25">
      <c r="A122" s="16"/>
      <c r="B122" s="14"/>
      <c r="C122" s="14"/>
      <c r="D122" s="14">
        <v>3</v>
      </c>
      <c r="E122" s="17">
        <v>254</v>
      </c>
      <c r="F122" s="14" t="str">
        <f>VLOOKUP($E122,'Athletes &amp; Championship'!$B$8:$F$298,2,FALSE)</f>
        <v>Harry Francioni</v>
      </c>
      <c r="G122" s="14" t="str">
        <f>VLOOKUP($E122,'Athletes &amp; Championship'!$B$8:$E$298,3,FALSE)</f>
        <v>Stratford-Upon-Avon AC</v>
      </c>
      <c r="H122" s="14" t="str">
        <f>VLOOKUP($E122,'Athletes &amp; Championship'!$B$8:$F$298,4,FALSE)</f>
        <v>U13B</v>
      </c>
      <c r="I122" s="71">
        <v>15.2</v>
      </c>
      <c r="J122" s="22"/>
    </row>
    <row r="123" spans="1:10" x14ac:dyDescent="0.25">
      <c r="A123" s="16"/>
      <c r="B123" s="14"/>
      <c r="C123" s="14"/>
      <c r="D123" s="14">
        <v>4</v>
      </c>
      <c r="E123" s="17">
        <v>243</v>
      </c>
      <c r="F123" s="14" t="str">
        <f>VLOOKUP($E123,'Athletes &amp; Championship'!$B$8:$F$298,2,FALSE)</f>
        <v>Toby Thomas</v>
      </c>
      <c r="G123" s="14" t="str">
        <f>VLOOKUP($E123,'Athletes &amp; Championship'!$B$8:$E$298,3,FALSE)</f>
        <v>Stratford-Upon-Avon AC</v>
      </c>
      <c r="H123" s="14" t="str">
        <f>VLOOKUP($E123,'Athletes &amp; Championship'!$B$8:$F$298,4,FALSE)</f>
        <v>U13B</v>
      </c>
      <c r="I123" s="71">
        <v>15.5</v>
      </c>
      <c r="J123" s="22"/>
    </row>
    <row r="124" spans="1:10" x14ac:dyDescent="0.25">
      <c r="A124" s="16"/>
      <c r="B124" s="14"/>
      <c r="C124" s="14"/>
      <c r="D124" s="36">
        <v>5</v>
      </c>
      <c r="E124" s="17">
        <v>240</v>
      </c>
      <c r="F124" s="14" t="str">
        <f>VLOOKUP($E124,'Athletes &amp; Championship'!$B$8:$F$298,2,FALSE)</f>
        <v>Charlie Perry</v>
      </c>
      <c r="G124" s="14" t="str">
        <f>VLOOKUP($E124,'Athletes &amp; Championship'!$B$8:$E$298,3,FALSE)</f>
        <v>Stratford-Upon-Avon AC</v>
      </c>
      <c r="H124" s="14" t="str">
        <f>VLOOKUP($E124,'Athletes &amp; Championship'!$B$8:$F$298,4,FALSE)</f>
        <v>U13B</v>
      </c>
      <c r="I124" s="71">
        <v>15.5</v>
      </c>
      <c r="J124" s="22"/>
    </row>
    <row r="125" spans="1:10" x14ac:dyDescent="0.25">
      <c r="A125" s="16"/>
      <c r="B125" s="14"/>
      <c r="C125" s="14"/>
      <c r="D125" s="36">
        <v>6</v>
      </c>
      <c r="E125" s="17">
        <v>255</v>
      </c>
      <c r="F125" s="14" t="str">
        <f>VLOOKUP($E125,'Athletes &amp; Championship'!$B$8:$F$298,2,FALSE)</f>
        <v>William Hovell</v>
      </c>
      <c r="G125" s="14" t="str">
        <f>VLOOKUP($E125,'Athletes &amp; Championship'!$B$8:$E$298,3,FALSE)</f>
        <v>Stratford-Upon-Avon AC</v>
      </c>
      <c r="H125" s="14" t="str">
        <f>VLOOKUP($E125,'Athletes &amp; Championship'!$B$8:$F$298,4,FALSE)</f>
        <v>U13B</v>
      </c>
      <c r="I125" s="71">
        <v>15.7</v>
      </c>
      <c r="J125" s="22"/>
    </row>
    <row r="126" spans="1:10" x14ac:dyDescent="0.25">
      <c r="A126" s="16"/>
      <c r="B126" s="14"/>
      <c r="C126" s="14"/>
      <c r="D126" s="36">
        <v>7</v>
      </c>
      <c r="E126" s="17">
        <v>253</v>
      </c>
      <c r="F126" s="14" t="str">
        <f>VLOOKUP($E126,'Athletes &amp; Championship'!$B$8:$F$298,2,FALSE)</f>
        <v>Joseph Sheeran</v>
      </c>
      <c r="G126" s="14" t="str">
        <f>VLOOKUP($E126,'Athletes &amp; Championship'!$B$8:$E$298,3,FALSE)</f>
        <v>Stratford-Upon-Avon AC</v>
      </c>
      <c r="H126" s="14" t="str">
        <f>VLOOKUP($E126,'Athletes &amp; Championship'!$B$8:$F$298,4,FALSE)</f>
        <v>U13B</v>
      </c>
      <c r="I126" s="71">
        <v>16.2</v>
      </c>
      <c r="J126" s="22"/>
    </row>
    <row r="127" spans="1:10" x14ac:dyDescent="0.25">
      <c r="A127" s="16"/>
      <c r="B127" s="14"/>
      <c r="C127" s="14"/>
      <c r="D127" s="36">
        <v>8</v>
      </c>
      <c r="E127" s="17">
        <v>257</v>
      </c>
      <c r="F127" s="14" t="str">
        <f>VLOOKUP($E127,'Athletes &amp; Championship'!$B$8:$F$298,2,FALSE)</f>
        <v>James Inglis</v>
      </c>
      <c r="G127" s="14" t="str">
        <f>VLOOKUP($E127,'Athletes &amp; Championship'!$B$8:$E$298,3,FALSE)</f>
        <v>Stratford-Upon-Avon AC</v>
      </c>
      <c r="H127" s="14" t="str">
        <f>VLOOKUP($E127,'Athletes &amp; Championship'!$B$8:$F$298,4,FALSE)</f>
        <v>U13B</v>
      </c>
      <c r="I127" s="71">
        <v>17</v>
      </c>
      <c r="J127" s="22"/>
    </row>
    <row r="128" spans="1:10" x14ac:dyDescent="0.25">
      <c r="A128" s="16"/>
      <c r="B128" s="14"/>
      <c r="C128" s="14"/>
      <c r="D128" s="36"/>
      <c r="E128" s="14"/>
      <c r="F128" s="14"/>
      <c r="G128" s="14"/>
      <c r="H128" s="19"/>
      <c r="I128" s="68"/>
      <c r="J128" s="22"/>
    </row>
    <row r="129" spans="1:10" x14ac:dyDescent="0.25">
      <c r="A129" s="16"/>
      <c r="B129" s="14"/>
      <c r="C129" s="14"/>
      <c r="D129" s="36"/>
      <c r="E129" s="14"/>
      <c r="F129" s="14"/>
      <c r="G129" s="14"/>
      <c r="H129" s="19"/>
      <c r="I129" s="68"/>
      <c r="J129" s="22"/>
    </row>
    <row r="130" spans="1:10" x14ac:dyDescent="0.25">
      <c r="A130" s="16" t="s">
        <v>53</v>
      </c>
      <c r="B130" s="14" t="s">
        <v>2</v>
      </c>
      <c r="C130" s="14" t="s">
        <v>41</v>
      </c>
      <c r="D130" s="14">
        <v>1</v>
      </c>
      <c r="E130" s="17">
        <v>290</v>
      </c>
      <c r="F130" s="14" t="str">
        <f>VLOOKUP($E130,'Athletes &amp; Championship'!$B$8:$F$298,2,FALSE)</f>
        <v>Jude Woodall</v>
      </c>
      <c r="G130" s="14" t="str">
        <f>VLOOKUP($E130,'Athletes &amp; Championship'!$B$8:$E$298,3,FALSE)</f>
        <v>Stratford-Upon-Avon AC</v>
      </c>
      <c r="H130" s="14" t="str">
        <f>VLOOKUP($E130,'Athletes &amp; Championship'!$B$8:$F$298,4,FALSE)</f>
        <v>U15B</v>
      </c>
      <c r="I130" s="71">
        <v>13.5</v>
      </c>
      <c r="J130" s="77" t="s">
        <v>302</v>
      </c>
    </row>
    <row r="131" spans="1:10" x14ac:dyDescent="0.25">
      <c r="A131" s="16"/>
      <c r="B131" s="14"/>
      <c r="C131" s="14"/>
      <c r="D131" s="14">
        <v>2</v>
      </c>
      <c r="E131" s="17">
        <v>287</v>
      </c>
      <c r="F131" s="14" t="str">
        <f>VLOOKUP($E131,'Athletes &amp; Championship'!$B$8:$F$298,2,FALSE)</f>
        <v>Seb Hillard</v>
      </c>
      <c r="G131" s="14" t="str">
        <f>VLOOKUP($E131,'Athletes &amp; Championship'!$B$8:$E$298,3,FALSE)</f>
        <v>Stratford-Upon-Avon AC</v>
      </c>
      <c r="H131" s="14" t="str">
        <f>VLOOKUP($E131,'Athletes &amp; Championship'!$B$8:$F$298,4,FALSE)</f>
        <v>U15B</v>
      </c>
      <c r="I131" s="71">
        <v>13.9</v>
      </c>
      <c r="J131" s="77" t="s">
        <v>302</v>
      </c>
    </row>
    <row r="132" spans="1:10" x14ac:dyDescent="0.25">
      <c r="A132" s="16"/>
      <c r="B132" s="14"/>
      <c r="C132" s="14"/>
      <c r="D132" s="36">
        <v>3</v>
      </c>
      <c r="E132" s="17">
        <v>284</v>
      </c>
      <c r="F132" s="14" t="str">
        <f>VLOOKUP($E132,'Athletes &amp; Championship'!$B$8:$F$298,2,FALSE)</f>
        <v>Oliver Battersby</v>
      </c>
      <c r="G132" s="14" t="str">
        <f>VLOOKUP($E132,'Athletes &amp; Championship'!$B$8:$E$298,3,FALSE)</f>
        <v>Stratford-Upon-Avon AC</v>
      </c>
      <c r="H132" s="14" t="str">
        <f>VLOOKUP($E132,'Athletes &amp; Championship'!$B$8:$F$298,4,FALSE)</f>
        <v>U15B</v>
      </c>
      <c r="I132" s="71">
        <v>14.3</v>
      </c>
      <c r="J132" s="77" t="s">
        <v>302</v>
      </c>
    </row>
    <row r="133" spans="1:10" x14ac:dyDescent="0.25">
      <c r="A133" s="16"/>
      <c r="B133" s="14"/>
      <c r="C133" s="14"/>
      <c r="D133" s="14"/>
      <c r="E133" s="14"/>
      <c r="F133" s="14"/>
      <c r="G133" s="14"/>
      <c r="H133" s="19"/>
      <c r="I133" s="68"/>
      <c r="J133" s="22"/>
    </row>
    <row r="134" spans="1:10" x14ac:dyDescent="0.25">
      <c r="A134" s="16"/>
      <c r="B134" s="14"/>
      <c r="C134" s="14"/>
      <c r="D134" s="14"/>
      <c r="E134" s="14"/>
      <c r="F134" s="14"/>
      <c r="G134" s="14"/>
      <c r="H134" s="19"/>
      <c r="I134" s="68"/>
      <c r="J134" s="22"/>
    </row>
    <row r="135" spans="1:10" x14ac:dyDescent="0.25">
      <c r="A135" s="16" t="s">
        <v>54</v>
      </c>
      <c r="B135" s="14" t="s">
        <v>2</v>
      </c>
      <c r="C135" s="14" t="s">
        <v>41</v>
      </c>
      <c r="D135" s="14">
        <v>1</v>
      </c>
      <c r="E135" s="17">
        <v>616</v>
      </c>
      <c r="F135" s="14" t="str">
        <f>VLOOKUP($E135,'Athletes &amp; Championship'!$B$8:$F$298,2,FALSE)</f>
        <v>Joel Milner</v>
      </c>
      <c r="G135" s="14" t="str">
        <f>VLOOKUP($E135,'Athletes &amp; Championship'!$B$8:$E$298,3,FALSE)</f>
        <v>Stratford-Upon-Avon AC</v>
      </c>
      <c r="H135" s="14" t="str">
        <f>VLOOKUP($E135,'Athletes &amp; Championship'!$B$8:$F$298,4,FALSE)</f>
        <v>U17M</v>
      </c>
      <c r="I135" s="71">
        <v>11.9</v>
      </c>
      <c r="J135" s="77" t="s">
        <v>303</v>
      </c>
    </row>
    <row r="136" spans="1:10" x14ac:dyDescent="0.25">
      <c r="A136" s="16"/>
      <c r="B136" s="14"/>
      <c r="C136" s="14"/>
      <c r="D136" s="36">
        <v>2</v>
      </c>
      <c r="E136" s="17">
        <v>619</v>
      </c>
      <c r="F136" s="14" t="str">
        <f>VLOOKUP($E136,'Athletes &amp; Championship'!$B$8:$F$298,2,FALSE)</f>
        <v>Zach McKenzie</v>
      </c>
      <c r="G136" s="14" t="str">
        <f>VLOOKUP($E136,'Athletes &amp; Championship'!$B$8:$E$298,3,FALSE)</f>
        <v>Stratford-Upon-Avon AC</v>
      </c>
      <c r="H136" s="14" t="str">
        <f>VLOOKUP($E136,'Athletes &amp; Championship'!$B$8:$F$298,4,FALSE)</f>
        <v>U17M</v>
      </c>
      <c r="I136" s="71">
        <v>12.9</v>
      </c>
      <c r="J136" s="77" t="s">
        <v>303</v>
      </c>
    </row>
    <row r="137" spans="1:10" x14ac:dyDescent="0.25">
      <c r="A137" s="16"/>
      <c r="B137" s="14"/>
      <c r="C137" s="14"/>
      <c r="D137" s="36">
        <v>3</v>
      </c>
      <c r="E137" s="17">
        <v>627</v>
      </c>
      <c r="F137" s="14" t="str">
        <f>VLOOKUP($E137,'Athletes &amp; Championship'!$B$8:$F$298,2,FALSE)</f>
        <v>Acelin Smith</v>
      </c>
      <c r="G137" s="14" t="str">
        <f>VLOOKUP($E137,'Athletes &amp; Championship'!$B$8:$E$298,3,FALSE)</f>
        <v>Stratford-Upon-Avon AC</v>
      </c>
      <c r="H137" s="14" t="str">
        <f>VLOOKUP($E137,'Athletes &amp; Championship'!$B$8:$F$298,4,FALSE)</f>
        <v>U20M</v>
      </c>
      <c r="I137" s="71">
        <v>12.9</v>
      </c>
      <c r="J137" s="77" t="s">
        <v>303</v>
      </c>
    </row>
    <row r="138" spans="1:10" x14ac:dyDescent="0.25">
      <c r="A138" s="16"/>
      <c r="B138" s="14"/>
      <c r="C138" s="14"/>
      <c r="D138" s="36">
        <v>4</v>
      </c>
      <c r="E138" s="17">
        <v>618</v>
      </c>
      <c r="F138" s="14" t="str">
        <f>VLOOKUP($E138,'Athletes &amp; Championship'!$B$8:$F$298,2,FALSE)</f>
        <v>Otis Tustin</v>
      </c>
      <c r="G138" s="14" t="str">
        <f>VLOOKUP($E138,'Athletes &amp; Championship'!$B$8:$E$298,3,FALSE)</f>
        <v>Stratford-Upon-Avon AC</v>
      </c>
      <c r="H138" s="14" t="str">
        <f>VLOOKUP($E138,'Athletes &amp; Championship'!$B$8:$F$298,4,FALSE)</f>
        <v>U17M</v>
      </c>
      <c r="I138" s="71">
        <v>13.2</v>
      </c>
      <c r="J138" s="77" t="s">
        <v>303</v>
      </c>
    </row>
    <row r="139" spans="1:10" x14ac:dyDescent="0.25">
      <c r="A139" s="16"/>
      <c r="B139" s="14"/>
      <c r="C139" s="14"/>
      <c r="D139" s="36">
        <v>5</v>
      </c>
      <c r="E139" s="17">
        <v>620</v>
      </c>
      <c r="F139" s="14" t="str">
        <f>VLOOKUP($E139,'Athletes &amp; Championship'!$B$8:$F$298,2,FALSE)</f>
        <v>Alexander Winning</v>
      </c>
      <c r="G139" s="14" t="str">
        <f>VLOOKUP($E139,'Athletes &amp; Championship'!$B$8:$E$298,3,FALSE)</f>
        <v>Stratford-Upon-Avon AC</v>
      </c>
      <c r="H139" s="14" t="str">
        <f>VLOOKUP($E139,'Athletes &amp; Championship'!$B$8:$F$298,4,FALSE)</f>
        <v>U17M</v>
      </c>
      <c r="I139" s="71">
        <v>13.2</v>
      </c>
      <c r="J139" s="77" t="s">
        <v>303</v>
      </c>
    </row>
    <row r="140" spans="1:10" x14ac:dyDescent="0.25">
      <c r="A140" s="16"/>
      <c r="B140" s="14"/>
      <c r="C140" s="14"/>
      <c r="D140" s="14">
        <v>6</v>
      </c>
      <c r="E140" s="17">
        <v>617</v>
      </c>
      <c r="F140" s="14" t="str">
        <f>VLOOKUP($E140,'Athletes &amp; Championship'!$B$8:$F$298,2,FALSE)</f>
        <v>Joshua Roberts</v>
      </c>
      <c r="G140" s="14" t="str">
        <f>VLOOKUP($E140,'Athletes &amp; Championship'!$B$8:$E$298,3,FALSE)</f>
        <v>Stratford-Upon-Avon AC</v>
      </c>
      <c r="H140" s="14" t="str">
        <f>VLOOKUP($E140,'Athletes &amp; Championship'!$B$8:$F$298,4,FALSE)</f>
        <v>U17M</v>
      </c>
      <c r="I140" s="71">
        <v>13.3</v>
      </c>
      <c r="J140" s="77" t="s">
        <v>303</v>
      </c>
    </row>
    <row r="141" spans="1:10" x14ac:dyDescent="0.25">
      <c r="A141" s="16"/>
      <c r="B141" s="14"/>
      <c r="C141" s="14"/>
      <c r="D141" s="14"/>
      <c r="E141" s="14"/>
      <c r="F141" s="14"/>
      <c r="G141" s="14"/>
      <c r="H141" s="19"/>
      <c r="I141" s="68"/>
      <c r="J141" s="22"/>
    </row>
    <row r="142" spans="1:10" x14ac:dyDescent="0.25">
      <c r="A142" s="16"/>
      <c r="B142" s="14"/>
      <c r="C142" s="14"/>
      <c r="D142" s="14"/>
      <c r="E142" s="14"/>
      <c r="F142" s="14"/>
      <c r="G142" s="14"/>
      <c r="H142" s="19"/>
      <c r="I142" s="68"/>
      <c r="J142" s="22"/>
    </row>
    <row r="143" spans="1:10" x14ac:dyDescent="0.25">
      <c r="A143" s="16" t="s">
        <v>55</v>
      </c>
      <c r="B143" s="14" t="s">
        <v>2</v>
      </c>
      <c r="C143" s="14" t="s">
        <v>41</v>
      </c>
      <c r="D143" s="14">
        <v>1</v>
      </c>
      <c r="E143" s="17">
        <v>646</v>
      </c>
      <c r="F143" s="14" t="str">
        <f>VLOOKUP($E143,'Athletes &amp; Championship'!$B$8:$F$298,2,FALSE)</f>
        <v>Nick Butler</v>
      </c>
      <c r="G143" s="14" t="str">
        <f>VLOOKUP($E143,'Athletes &amp; Championship'!$B$8:$E$298,3,FALSE)</f>
        <v>Stratford-Upon-Avon AC</v>
      </c>
      <c r="H143" s="14" t="str">
        <f>VLOOKUP($E143,'Athletes &amp; Championship'!$B$8:$F$298,4,FALSE)</f>
        <v>U20M</v>
      </c>
      <c r="I143" s="71">
        <v>11.8</v>
      </c>
      <c r="J143" s="77" t="s">
        <v>302</v>
      </c>
    </row>
    <row r="144" spans="1:10" x14ac:dyDescent="0.25">
      <c r="A144" s="16"/>
      <c r="B144" s="14"/>
      <c r="C144" s="14"/>
      <c r="D144" s="14">
        <v>2</v>
      </c>
      <c r="E144" s="17">
        <v>648</v>
      </c>
      <c r="F144" s="14" t="str">
        <f>VLOOKUP($E144,'Athletes &amp; Championship'!$B$8:$F$298,2,FALSE)</f>
        <v>George Fox-Rowe</v>
      </c>
      <c r="G144" s="14" t="str">
        <f>VLOOKUP($E144,'Athletes &amp; Championship'!$B$8:$E$298,3,FALSE)</f>
        <v>Stratford-Upon-Avon AC</v>
      </c>
      <c r="H144" s="14" t="str">
        <f>VLOOKUP($E144,'Athletes &amp; Championship'!$B$8:$F$298,4,FALSE)</f>
        <v>U20M</v>
      </c>
      <c r="I144" s="71">
        <v>11.9</v>
      </c>
      <c r="J144" s="77" t="s">
        <v>302</v>
      </c>
    </row>
    <row r="145" spans="1:10" x14ac:dyDescent="0.25">
      <c r="A145" s="16"/>
      <c r="B145" s="14"/>
      <c r="C145" s="14"/>
      <c r="D145" s="14">
        <v>3</v>
      </c>
      <c r="E145" s="17">
        <v>626</v>
      </c>
      <c r="F145" s="14" t="str">
        <f>VLOOKUP($E145,'Athletes &amp; Championship'!$B$8:$F$298,2,FALSE)</f>
        <v>Adam Farrow</v>
      </c>
      <c r="G145" s="14" t="str">
        <f>VLOOKUP($E145,'Athletes &amp; Championship'!$B$8:$E$298,3,FALSE)</f>
        <v>Stratford-Upon-Avon AC</v>
      </c>
      <c r="H145" s="14" t="str">
        <f>VLOOKUP($E145,'Athletes &amp; Championship'!$B$8:$F$298,4,FALSE)</f>
        <v>U20M</v>
      </c>
      <c r="I145" s="71">
        <v>12</v>
      </c>
      <c r="J145" s="77" t="s">
        <v>302</v>
      </c>
    </row>
    <row r="146" spans="1:10" x14ac:dyDescent="0.25">
      <c r="A146" s="16"/>
      <c r="B146" s="14"/>
      <c r="C146" s="14"/>
      <c r="D146" s="14">
        <v>4</v>
      </c>
      <c r="E146" s="17">
        <v>647</v>
      </c>
      <c r="F146" s="14" t="str">
        <f>VLOOKUP($E146,'Athletes &amp; Championship'!$B$8:$F$298,2,FALSE)</f>
        <v>Alex Powell</v>
      </c>
      <c r="G146" s="14" t="str">
        <f>VLOOKUP($E146,'Athletes &amp; Championship'!$B$8:$E$298,3,FALSE)</f>
        <v>Stratford-Upon-Avon AC</v>
      </c>
      <c r="H146" s="14" t="str">
        <f>VLOOKUP($E146,'Athletes &amp; Championship'!$B$8:$F$298,4,FALSE)</f>
        <v>U20M</v>
      </c>
      <c r="I146" s="71">
        <v>12.2</v>
      </c>
      <c r="J146" s="77" t="s">
        <v>302</v>
      </c>
    </row>
    <row r="147" spans="1:10" x14ac:dyDescent="0.25">
      <c r="A147" s="16"/>
      <c r="B147" s="14"/>
      <c r="C147" s="14"/>
      <c r="D147" s="14">
        <v>5</v>
      </c>
      <c r="E147" s="17">
        <v>628</v>
      </c>
      <c r="F147" s="14" t="str">
        <f>VLOOKUP($E147,'Athletes &amp; Championship'!$B$8:$F$298,2,FALSE)</f>
        <v>Ollie Wear</v>
      </c>
      <c r="G147" s="14" t="str">
        <f>VLOOKUP($E147,'Athletes &amp; Championship'!$B$8:$E$298,3,FALSE)</f>
        <v>Stratford-Upon-Avon AC</v>
      </c>
      <c r="H147" s="14" t="str">
        <f>VLOOKUP($E147,'Athletes &amp; Championship'!$B$8:$F$298,4,FALSE)</f>
        <v>U20M</v>
      </c>
      <c r="I147" s="71">
        <v>12.3</v>
      </c>
      <c r="J147" s="77" t="s">
        <v>302</v>
      </c>
    </row>
    <row r="148" spans="1:10" x14ac:dyDescent="0.25">
      <c r="A148" s="16"/>
      <c r="B148" s="14"/>
      <c r="C148" s="14"/>
      <c r="D148" s="14">
        <v>6</v>
      </c>
      <c r="E148" s="17">
        <v>653</v>
      </c>
      <c r="F148" s="14" t="str">
        <f>VLOOKUP($E148,'Athletes &amp; Championship'!$B$8:$F$298,2,FALSE)</f>
        <v>David Wilson</v>
      </c>
      <c r="G148" s="14" t="str">
        <f>VLOOKUP($E148,'Athletes &amp; Championship'!$B$8:$E$298,3,FALSE)</f>
        <v>Stratford-Upon-Avon AC</v>
      </c>
      <c r="H148" s="14" t="str">
        <f>VLOOKUP($E148,'Athletes &amp; Championship'!$B$8:$F$298,4,FALSE)</f>
        <v>M50</v>
      </c>
      <c r="I148" s="71">
        <v>12.9</v>
      </c>
      <c r="J148" s="77" t="s">
        <v>302</v>
      </c>
    </row>
    <row r="149" spans="1:10" x14ac:dyDescent="0.25">
      <c r="A149" s="16"/>
      <c r="B149" s="14"/>
      <c r="C149" s="14"/>
      <c r="D149" s="36">
        <v>7</v>
      </c>
      <c r="E149" s="17">
        <v>282</v>
      </c>
      <c r="F149" s="14" t="str">
        <f>VLOOKUP($E149,'Athletes &amp; Championship'!$B$8:$F$298,2,FALSE)</f>
        <v>Alastair Webb</v>
      </c>
      <c r="G149" s="14" t="str">
        <f>VLOOKUP($E149,'Athletes &amp; Championship'!$B$8:$E$298,3,FALSE)</f>
        <v>Stratford-Upon-Avon AC</v>
      </c>
      <c r="H149" s="14" t="str">
        <f>VLOOKUP($E149,'Athletes &amp; Championship'!$B$8:$F$298,4,FALSE)</f>
        <v>M35</v>
      </c>
      <c r="I149" s="71">
        <v>13.6</v>
      </c>
      <c r="J149" s="77" t="s">
        <v>302</v>
      </c>
    </row>
    <row r="150" spans="1:10" x14ac:dyDescent="0.25">
      <c r="A150" s="16"/>
      <c r="B150" s="14"/>
      <c r="C150" s="14"/>
      <c r="D150" s="14"/>
      <c r="E150" s="14"/>
      <c r="F150" s="14"/>
      <c r="G150" s="14"/>
      <c r="H150" s="19"/>
      <c r="I150" s="68"/>
      <c r="J150" s="22"/>
    </row>
    <row r="151" spans="1:10" x14ac:dyDescent="0.25">
      <c r="A151" s="16"/>
      <c r="B151" s="14"/>
      <c r="C151" s="14"/>
      <c r="D151" s="14"/>
      <c r="E151" s="14"/>
      <c r="F151" s="14"/>
      <c r="G151" s="14"/>
      <c r="H151" s="19"/>
      <c r="I151" s="68"/>
      <c r="J151" s="22"/>
    </row>
    <row r="152" spans="1:10" x14ac:dyDescent="0.25">
      <c r="A152" s="16" t="s">
        <v>56</v>
      </c>
      <c r="B152" s="14" t="s">
        <v>19</v>
      </c>
      <c r="C152" s="14" t="s">
        <v>282</v>
      </c>
      <c r="D152" s="36">
        <v>1</v>
      </c>
      <c r="E152" s="17">
        <v>226</v>
      </c>
      <c r="F152" s="14" t="str">
        <f>VLOOKUP($E152,'Athletes &amp; Championship'!$B$8:$F$298,2,FALSE)</f>
        <v xml:space="preserve">Harrison Geden </v>
      </c>
      <c r="G152" s="14" t="str">
        <f>VLOOKUP($E152,'Athletes &amp; Championship'!$B$8:$E$298,3,FALSE)</f>
        <v>Stratford-Upon-Avon AC</v>
      </c>
      <c r="H152" s="14" t="str">
        <f>VLOOKUP($E152,'Athletes &amp; Championship'!$B$8:$F$298,4,FALSE)</f>
        <v>U11B</v>
      </c>
      <c r="I152" s="71" t="s">
        <v>304</v>
      </c>
      <c r="J152" s="22"/>
    </row>
    <row r="153" spans="1:10" x14ac:dyDescent="0.25">
      <c r="A153" s="16"/>
      <c r="B153" s="14"/>
      <c r="C153" s="14"/>
      <c r="D153" s="36">
        <v>2</v>
      </c>
      <c r="E153" s="17">
        <v>225</v>
      </c>
      <c r="F153" s="14" t="str">
        <f>VLOOKUP($E153,'Athletes &amp; Championship'!$B$8:$F$298,2,FALSE)</f>
        <v>Toby Spriggs</v>
      </c>
      <c r="G153" s="14" t="str">
        <f>VLOOKUP($E153,'Athletes &amp; Championship'!$B$8:$E$298,3,FALSE)</f>
        <v>Stratford-Upon-Avon AC</v>
      </c>
      <c r="H153" s="14" t="str">
        <f>VLOOKUP($E153,'Athletes &amp; Championship'!$B$8:$F$298,4,FALSE)</f>
        <v>U11B</v>
      </c>
      <c r="I153" s="71" t="s">
        <v>305</v>
      </c>
      <c r="J153" s="22"/>
    </row>
    <row r="154" spans="1:10" x14ac:dyDescent="0.25">
      <c r="A154" s="16"/>
      <c r="B154" s="14"/>
      <c r="C154" s="14"/>
      <c r="D154" s="36">
        <v>3</v>
      </c>
      <c r="E154" s="17">
        <v>204</v>
      </c>
      <c r="F154" s="14" t="str">
        <f>VLOOKUP($E154,'Athletes &amp; Championship'!$B$8:$F$298,2,FALSE)</f>
        <v>Lydia Davies</v>
      </c>
      <c r="G154" s="14" t="str">
        <f>VLOOKUP($E154,'Athletes &amp; Championship'!$B$8:$E$298,3,FALSE)</f>
        <v>Stratford-Upon-Avon AC</v>
      </c>
      <c r="H154" s="14" t="str">
        <f>VLOOKUP($E154,'Athletes &amp; Championship'!$B$8:$F$298,4,FALSE)</f>
        <v>U11G</v>
      </c>
      <c r="I154" s="71" t="s">
        <v>306</v>
      </c>
      <c r="J154" s="22"/>
    </row>
    <row r="155" spans="1:10" x14ac:dyDescent="0.25">
      <c r="A155" s="16"/>
      <c r="B155" s="14"/>
      <c r="C155" s="14"/>
      <c r="D155" s="36">
        <v>4</v>
      </c>
      <c r="E155" s="17">
        <v>228</v>
      </c>
      <c r="F155" s="14" t="str">
        <f>VLOOKUP($E155,'Athletes &amp; Championship'!$B$8:$F$298,2,FALSE)</f>
        <v>Oscar Elsworth</v>
      </c>
      <c r="G155" s="14" t="str">
        <f>VLOOKUP($E155,'Athletes &amp; Championship'!$B$8:$E$298,3,FALSE)</f>
        <v>Stratford-Upon-Avon AC</v>
      </c>
      <c r="H155" s="14" t="str">
        <f>VLOOKUP($E155,'Athletes &amp; Championship'!$B$8:$F$298,4,FALSE)</f>
        <v>U11B</v>
      </c>
      <c r="I155" s="71" t="s">
        <v>307</v>
      </c>
      <c r="J155" s="22"/>
    </row>
    <row r="156" spans="1:10" x14ac:dyDescent="0.25">
      <c r="A156" s="16"/>
      <c r="B156" s="14"/>
      <c r="C156" s="14"/>
      <c r="D156" s="36">
        <v>5</v>
      </c>
      <c r="E156" s="17">
        <v>232</v>
      </c>
      <c r="F156" s="14" t="str">
        <f>VLOOKUP($E156,'Athletes &amp; Championship'!$B$8:$F$298,2,FALSE)</f>
        <v>William Hamlyn</v>
      </c>
      <c r="G156" s="14" t="str">
        <f>VLOOKUP($E156,'Athletes &amp; Championship'!$B$8:$E$298,3,FALSE)</f>
        <v>Stratford-Upon-Avon AC</v>
      </c>
      <c r="H156" s="14" t="str">
        <f>VLOOKUP($E156,'Athletes &amp; Championship'!$B$8:$F$298,4,FALSE)</f>
        <v>U11B</v>
      </c>
      <c r="I156" s="71" t="s">
        <v>308</v>
      </c>
      <c r="J156" s="22"/>
    </row>
    <row r="157" spans="1:10" x14ac:dyDescent="0.25">
      <c r="A157" s="16"/>
      <c r="B157" s="14"/>
      <c r="C157" s="14"/>
      <c r="D157" s="36">
        <v>6</v>
      </c>
      <c r="E157" s="17">
        <v>223</v>
      </c>
      <c r="F157" s="14" t="str">
        <f>VLOOKUP($E157,'Athletes &amp; Championship'!$B$8:$F$298,2,FALSE)</f>
        <v>Louie Wood</v>
      </c>
      <c r="G157" s="14" t="str">
        <f>VLOOKUP($E157,'Athletes &amp; Championship'!$B$8:$E$298,3,FALSE)</f>
        <v>Stratford-Upon-Avon AC</v>
      </c>
      <c r="H157" s="14" t="str">
        <f>VLOOKUP($E157,'Athletes &amp; Championship'!$B$8:$F$298,4,FALSE)</f>
        <v>U11B</v>
      </c>
      <c r="I157" s="71" t="s">
        <v>297</v>
      </c>
      <c r="J157" s="22"/>
    </row>
    <row r="158" spans="1:10" x14ac:dyDescent="0.25">
      <c r="A158" s="16"/>
      <c r="B158" s="14"/>
      <c r="C158" s="14"/>
      <c r="D158" s="14"/>
      <c r="E158" s="14"/>
      <c r="F158" s="14"/>
      <c r="G158" s="14"/>
      <c r="H158" s="19"/>
      <c r="I158" s="68"/>
      <c r="J158" s="22"/>
    </row>
    <row r="159" spans="1:10" x14ac:dyDescent="0.25">
      <c r="A159" s="16"/>
      <c r="B159" s="14"/>
      <c r="C159" s="14"/>
      <c r="D159" s="14"/>
      <c r="E159" s="14"/>
      <c r="F159" s="14"/>
      <c r="G159" s="14"/>
      <c r="H159" s="19"/>
      <c r="I159" s="68"/>
      <c r="J159" s="22"/>
    </row>
    <row r="160" spans="1:10" x14ac:dyDescent="0.25">
      <c r="A160" s="16" t="s">
        <v>57</v>
      </c>
      <c r="B160" s="14" t="s">
        <v>1</v>
      </c>
      <c r="C160" s="14" t="s">
        <v>41</v>
      </c>
      <c r="D160" s="14">
        <v>1</v>
      </c>
      <c r="E160" s="17">
        <v>285</v>
      </c>
      <c r="F160" s="14" t="str">
        <f>VLOOKUP($E160,'Athletes &amp; Championship'!$B$8:$F$298,2,FALSE)</f>
        <v>Milo Cullimore</v>
      </c>
      <c r="G160" s="14" t="str">
        <f>VLOOKUP($E160,'Athletes &amp; Championship'!$B$8:$E$298,3,FALSE)</f>
        <v>Stratford-Upon-Avon AC</v>
      </c>
      <c r="H160" s="14" t="str">
        <f>VLOOKUP($E160,'Athletes &amp; Championship'!$B$8:$F$298,4,FALSE)</f>
        <v>U15B</v>
      </c>
      <c r="I160" s="71">
        <v>43.4</v>
      </c>
      <c r="J160" s="22"/>
    </row>
    <row r="161" spans="1:10" x14ac:dyDescent="0.25">
      <c r="A161" s="16"/>
      <c r="B161" s="14"/>
      <c r="C161" s="14"/>
      <c r="D161" s="36">
        <v>2</v>
      </c>
      <c r="E161" s="17">
        <v>286</v>
      </c>
      <c r="F161" s="14" t="str">
        <f>VLOOKUP($E161,'Athletes &amp; Championship'!$B$8:$F$298,2,FALSE)</f>
        <v>Luca De Freitas Pires</v>
      </c>
      <c r="G161" s="14" t="str">
        <f>VLOOKUP($E161,'Athletes &amp; Championship'!$B$8:$E$298,3,FALSE)</f>
        <v>Stratford-Upon-Avon AC</v>
      </c>
      <c r="H161" s="14" t="str">
        <f>VLOOKUP($E161,'Athletes &amp; Championship'!$B$8:$F$298,4,FALSE)</f>
        <v>U15B</v>
      </c>
      <c r="I161" s="71">
        <v>43.9</v>
      </c>
      <c r="J161" s="22"/>
    </row>
    <row r="162" spans="1:10" x14ac:dyDescent="0.25">
      <c r="A162" s="16"/>
      <c r="B162" s="14"/>
      <c r="C162" s="14"/>
      <c r="D162" s="36">
        <v>3</v>
      </c>
      <c r="E162" s="17">
        <v>295</v>
      </c>
      <c r="F162" s="14" t="str">
        <f>VLOOKUP($E162,'Athletes &amp; Championship'!$B$8:$F$298,2,FALSE)</f>
        <v>James Day</v>
      </c>
      <c r="G162" s="14" t="str">
        <f>VLOOKUP($E162,'Athletes &amp; Championship'!$B$8:$E$298,3,FALSE)</f>
        <v>Stratford-Upon-Avon AC</v>
      </c>
      <c r="H162" s="14" t="str">
        <f>VLOOKUP($E162,'Athletes &amp; Championship'!$B$8:$F$298,4,FALSE)</f>
        <v>U15B</v>
      </c>
      <c r="I162" s="71">
        <v>44.1</v>
      </c>
      <c r="J162" s="22"/>
    </row>
    <row r="163" spans="1:10" x14ac:dyDescent="0.25">
      <c r="A163" s="16"/>
      <c r="B163" s="14"/>
      <c r="C163" s="14"/>
      <c r="D163" s="36">
        <v>4</v>
      </c>
      <c r="E163" s="17">
        <v>288</v>
      </c>
      <c r="F163" s="14" t="str">
        <f>VLOOKUP($E163,'Athletes &amp; Championship'!$B$8:$F$298,2,FALSE)</f>
        <v>Alex McMillan</v>
      </c>
      <c r="G163" s="14" t="str">
        <f>VLOOKUP($E163,'Athletes &amp; Championship'!$B$8:$E$298,3,FALSE)</f>
        <v>Stratford-Upon-Avon AC</v>
      </c>
      <c r="H163" s="14" t="str">
        <f>VLOOKUP($E163,'Athletes &amp; Championship'!$B$8:$F$298,4,FALSE)</f>
        <v>U15B</v>
      </c>
      <c r="I163" s="71">
        <v>51.4</v>
      </c>
      <c r="J163" s="22"/>
    </row>
    <row r="164" spans="1:10" x14ac:dyDescent="0.25">
      <c r="A164" s="16"/>
      <c r="B164" s="14"/>
      <c r="C164" s="14"/>
      <c r="D164" s="14"/>
      <c r="E164" s="14"/>
      <c r="F164" s="14"/>
      <c r="G164" s="14"/>
      <c r="H164" s="19"/>
      <c r="I164" s="68"/>
      <c r="J164" s="22"/>
    </row>
    <row r="165" spans="1:10" x14ac:dyDescent="0.25">
      <c r="A165" s="16"/>
      <c r="B165" s="14"/>
      <c r="C165" s="14"/>
      <c r="D165" s="14"/>
      <c r="E165" s="14"/>
      <c r="F165" s="14"/>
      <c r="G165" s="14"/>
      <c r="H165" s="19"/>
      <c r="I165" s="68"/>
      <c r="J165" s="22"/>
    </row>
    <row r="166" spans="1:10" x14ac:dyDescent="0.25">
      <c r="A166" s="16" t="s">
        <v>309</v>
      </c>
      <c r="B166" s="14" t="s">
        <v>22</v>
      </c>
      <c r="C166" s="14" t="s">
        <v>41</v>
      </c>
      <c r="D166" s="14">
        <v>1</v>
      </c>
      <c r="E166" s="17">
        <v>300</v>
      </c>
      <c r="F166" s="14" t="str">
        <f>VLOOKUP($E166,'Athletes &amp; Championship'!$B$8:$F$298,2,FALSE)</f>
        <v>Josh Dobedoe</v>
      </c>
      <c r="G166" s="14" t="str">
        <f>VLOOKUP($E166,'Athletes &amp; Championship'!$B$8:$E$298,3,FALSE)</f>
        <v>Stratford-Upon-Avon AC</v>
      </c>
      <c r="H166" s="14" t="str">
        <f>VLOOKUP($E166,'Athletes &amp; Championship'!$B$8:$F$298,4,FALSE)</f>
        <v>U20M</v>
      </c>
      <c r="I166" s="71">
        <v>58.5</v>
      </c>
      <c r="J166" s="22"/>
    </row>
    <row r="167" spans="1:10" x14ac:dyDescent="0.25">
      <c r="A167" s="16"/>
      <c r="B167" s="14"/>
      <c r="C167" s="14"/>
      <c r="D167" s="36">
        <v>2</v>
      </c>
      <c r="E167" s="17">
        <v>299</v>
      </c>
      <c r="F167" s="14" t="str">
        <f>VLOOKUP($E167,'Athletes &amp; Championship'!$B$8:$F$298,2,FALSE)</f>
        <v>Cameron Black</v>
      </c>
      <c r="G167" s="14" t="str">
        <f>VLOOKUP($E167,'Athletes &amp; Championship'!$B$8:$E$298,3,FALSE)</f>
        <v>Stratford-Upon-Avon AC</v>
      </c>
      <c r="H167" s="14" t="str">
        <f>VLOOKUP($E167,'Athletes &amp; Championship'!$B$8:$F$298,4,FALSE)</f>
        <v>U20M</v>
      </c>
      <c r="I167" s="71">
        <v>58.8</v>
      </c>
      <c r="J167" s="22"/>
    </row>
    <row r="168" spans="1:10" x14ac:dyDescent="0.25">
      <c r="A168" s="16"/>
      <c r="B168" s="14"/>
      <c r="C168" s="14"/>
      <c r="D168" s="14">
        <v>3</v>
      </c>
      <c r="E168" s="17">
        <v>625</v>
      </c>
      <c r="F168" s="14" t="str">
        <f>VLOOKUP($E168,'Athletes &amp; Championship'!$B$8:$F$298,2,FALSE)</f>
        <v>Callum West</v>
      </c>
      <c r="G168" s="14" t="str">
        <f>VLOOKUP($E168,'Athletes &amp; Championship'!$B$8:$E$298,3,FALSE)</f>
        <v>Stratford-Upon-Avon AC</v>
      </c>
      <c r="H168" s="14" t="str">
        <f>VLOOKUP($E168,'Athletes &amp; Championship'!$B$8:$F$298,4,FALSE)</f>
        <v>U17M</v>
      </c>
      <c r="I168" s="71">
        <v>59.5</v>
      </c>
      <c r="J168" s="22"/>
    </row>
    <row r="169" spans="1:10" x14ac:dyDescent="0.25">
      <c r="A169" s="16"/>
      <c r="B169" s="14"/>
      <c r="C169" s="14"/>
      <c r="D169" s="14">
        <v>4</v>
      </c>
      <c r="E169" s="17">
        <v>655</v>
      </c>
      <c r="F169" s="14" t="str">
        <f>VLOOKUP($E169,'Athletes &amp; Championship'!$B$8:$F$298,2,FALSE)</f>
        <v>Owen Lewis</v>
      </c>
      <c r="G169" s="14" t="str">
        <f>VLOOKUP($E169,'Athletes &amp; Championship'!$B$8:$E$298,3,FALSE)</f>
        <v>Stratford-Upon-Avon AC</v>
      </c>
      <c r="H169" s="14" t="str">
        <f>VLOOKUP($E169,'Athletes &amp; Championship'!$B$8:$F$298,4,FALSE)</f>
        <v>M45</v>
      </c>
      <c r="I169" s="71">
        <v>69.8</v>
      </c>
      <c r="J169" s="22"/>
    </row>
    <row r="170" spans="1:10" x14ac:dyDescent="0.25">
      <c r="A170" s="16"/>
      <c r="B170" s="14"/>
      <c r="C170" s="14"/>
      <c r="D170" s="14"/>
      <c r="E170" s="14"/>
      <c r="F170" s="14"/>
      <c r="G170" s="14"/>
      <c r="H170" s="19"/>
      <c r="I170" s="68"/>
      <c r="J170" s="22"/>
    </row>
    <row r="171" spans="1:10" x14ac:dyDescent="0.25">
      <c r="A171" s="16"/>
      <c r="B171" s="14"/>
      <c r="C171" s="14"/>
      <c r="D171" s="14"/>
      <c r="E171" s="14"/>
      <c r="F171" s="14"/>
      <c r="G171" s="14"/>
      <c r="H171" s="19"/>
      <c r="I171" s="68"/>
      <c r="J171" s="22"/>
    </row>
    <row r="172" spans="1:10" x14ac:dyDescent="0.25">
      <c r="A172" s="16" t="s">
        <v>310</v>
      </c>
      <c r="B172" s="14" t="s">
        <v>22</v>
      </c>
      <c r="C172" s="14" t="s">
        <v>41</v>
      </c>
      <c r="D172" s="14">
        <v>1</v>
      </c>
      <c r="E172" s="17">
        <v>259</v>
      </c>
      <c r="F172" s="14" t="str">
        <f>VLOOKUP($E172,'Athletes &amp; Championship'!$B$8:$F$298,2,FALSE)</f>
        <v>Joel Watson</v>
      </c>
      <c r="G172" s="14" t="str">
        <f>VLOOKUP($E172,'Athletes &amp; Championship'!$B$8:$E$298,3,FALSE)</f>
        <v>Stratford-Upon-Avon AC</v>
      </c>
      <c r="H172" s="14" t="str">
        <f>VLOOKUP($E172,'Athletes &amp; Championship'!$B$8:$F$298,4,FALSE)</f>
        <v>U20M</v>
      </c>
      <c r="I172" s="71">
        <v>54.8</v>
      </c>
      <c r="J172" s="22"/>
    </row>
    <row r="173" spans="1:10" x14ac:dyDescent="0.25">
      <c r="A173" s="16"/>
      <c r="B173" s="14"/>
      <c r="C173" s="14"/>
      <c r="D173" s="36">
        <v>2</v>
      </c>
      <c r="E173" s="17">
        <v>648</v>
      </c>
      <c r="F173" s="14" t="str">
        <f>VLOOKUP($E173,'Athletes &amp; Championship'!$B$8:$F$298,2,FALSE)</f>
        <v>George Fox-Rowe</v>
      </c>
      <c r="G173" s="14" t="str">
        <f>VLOOKUP($E173,'Athletes &amp; Championship'!$B$8:$E$298,3,FALSE)</f>
        <v>Stratford-Upon-Avon AC</v>
      </c>
      <c r="H173" s="14" t="str">
        <f>VLOOKUP($E173,'Athletes &amp; Championship'!$B$8:$F$298,4,FALSE)</f>
        <v>U20M</v>
      </c>
      <c r="I173" s="71">
        <v>55.1</v>
      </c>
      <c r="J173" s="22"/>
    </row>
    <row r="174" spans="1:10" x14ac:dyDescent="0.25">
      <c r="A174" s="16"/>
      <c r="B174" s="14"/>
      <c r="C174" s="14"/>
      <c r="D174" s="14">
        <v>3</v>
      </c>
      <c r="E174" s="17">
        <v>663</v>
      </c>
      <c r="F174" s="14" t="str">
        <f>VLOOKUP($E174,'Athletes &amp; Championship'!$B$8:$F$298,2,FALSE)</f>
        <v>Joseph Mason</v>
      </c>
      <c r="G174" s="14" t="str">
        <f>VLOOKUP($E174,'Athletes &amp; Championship'!$B$8:$E$298,3,FALSE)</f>
        <v>Stratford-Upon-Avon AC</v>
      </c>
      <c r="H174" s="14" t="str">
        <f>VLOOKUP($E174,'Athletes &amp; Championship'!$B$8:$F$298,4,FALSE)</f>
        <v>SenM</v>
      </c>
      <c r="I174" s="71">
        <v>55.6</v>
      </c>
      <c r="J174" s="22"/>
    </row>
    <row r="175" spans="1:10" x14ac:dyDescent="0.25">
      <c r="A175" s="16"/>
      <c r="B175" s="14"/>
      <c r="C175" s="14"/>
      <c r="D175" s="14">
        <v>4</v>
      </c>
      <c r="E175" s="17">
        <v>650</v>
      </c>
      <c r="F175" s="14" t="str">
        <f>VLOOKUP($E175,'Athletes &amp; Championship'!$B$8:$F$298,2,FALSE)</f>
        <v>Harry Gravelsons</v>
      </c>
      <c r="G175" s="14" t="str">
        <f>VLOOKUP($E175,'Athletes &amp; Championship'!$B$8:$E$298,3,FALSE)</f>
        <v>Stratford-Upon-Avon AC</v>
      </c>
      <c r="H175" s="14" t="str">
        <f>VLOOKUP($E175,'Athletes &amp; Championship'!$B$8:$F$298,4,FALSE)</f>
        <v>U20M</v>
      </c>
      <c r="I175" s="71">
        <v>57</v>
      </c>
      <c r="J175" s="22"/>
    </row>
    <row r="176" spans="1:10" x14ac:dyDescent="0.25">
      <c r="A176" s="16"/>
      <c r="B176" s="14"/>
      <c r="C176" s="14"/>
      <c r="D176" s="14"/>
      <c r="E176" s="14"/>
      <c r="F176" s="14"/>
      <c r="G176" s="14"/>
      <c r="H176" s="19"/>
      <c r="I176" s="68"/>
      <c r="J176" s="22"/>
    </row>
    <row r="177" spans="1:10" x14ac:dyDescent="0.25">
      <c r="A177" s="16"/>
      <c r="B177" s="14"/>
      <c r="C177" s="14"/>
      <c r="D177" s="14"/>
      <c r="E177" s="14"/>
      <c r="F177" s="14"/>
      <c r="G177" s="14"/>
      <c r="H177" s="19"/>
      <c r="I177" s="68"/>
      <c r="J177" s="22"/>
    </row>
    <row r="178" spans="1:10" x14ac:dyDescent="0.25">
      <c r="A178" s="16" t="s">
        <v>58</v>
      </c>
      <c r="B178" s="14" t="s">
        <v>59</v>
      </c>
      <c r="C178" s="14" t="s">
        <v>40</v>
      </c>
      <c r="D178" s="14">
        <v>1</v>
      </c>
      <c r="E178" s="17">
        <v>271</v>
      </c>
      <c r="F178" s="14" t="str">
        <f>VLOOKUP($E178,'Athletes &amp; Championship'!$B$8:$F$298,2,FALSE)</f>
        <v>Annie Silvers</v>
      </c>
      <c r="G178" s="14" t="str">
        <f>VLOOKUP($E178,'Athletes &amp; Championship'!$B$8:$E$298,3,FALSE)</f>
        <v>Stratford-Upon-Avon AC</v>
      </c>
      <c r="H178" s="14" t="str">
        <f>VLOOKUP($E178,'Athletes &amp; Championship'!$B$8:$F$298,4,FALSE)</f>
        <v>U13G</v>
      </c>
      <c r="I178" s="71">
        <v>13.5</v>
      </c>
      <c r="J178" s="22"/>
    </row>
    <row r="179" spans="1:10" x14ac:dyDescent="0.25">
      <c r="A179" s="16"/>
      <c r="B179" s="14"/>
      <c r="C179" s="14"/>
      <c r="D179" s="14">
        <v>2</v>
      </c>
      <c r="E179" s="17">
        <v>272</v>
      </c>
      <c r="F179" s="14" t="str">
        <f>VLOOKUP($E179,'Athletes &amp; Championship'!$B$8:$F$298,2,FALSE)</f>
        <v>Tessa Parkin</v>
      </c>
      <c r="G179" s="14" t="str">
        <f>VLOOKUP($E179,'Athletes &amp; Championship'!$B$8:$E$298,3,FALSE)</f>
        <v>Stratford-Upon-Avon AC</v>
      </c>
      <c r="H179" s="14" t="str">
        <f>VLOOKUP($E179,'Athletes &amp; Championship'!$B$8:$F$298,4,FALSE)</f>
        <v>U13G</v>
      </c>
      <c r="I179" s="71">
        <v>13.6</v>
      </c>
      <c r="J179" s="22"/>
    </row>
    <row r="180" spans="1:10" x14ac:dyDescent="0.25">
      <c r="A180" s="16"/>
      <c r="B180" s="14"/>
      <c r="C180" s="14"/>
      <c r="D180" s="14">
        <v>3</v>
      </c>
      <c r="E180" s="17">
        <v>267</v>
      </c>
      <c r="F180" s="14" t="str">
        <f>VLOOKUP($E180,'Athletes &amp; Championship'!$B$8:$F$298,2,FALSE)</f>
        <v>Laura Talowska</v>
      </c>
      <c r="G180" s="14" t="str">
        <f>VLOOKUP($E180,'Athletes &amp; Championship'!$B$8:$E$298,3,FALSE)</f>
        <v>Stratford-Upon-Avon AC</v>
      </c>
      <c r="H180" s="14" t="str">
        <f>VLOOKUP($E180,'Athletes &amp; Championship'!$B$8:$F$298,4,FALSE)</f>
        <v>U13G</v>
      </c>
      <c r="I180" s="71">
        <v>13.8</v>
      </c>
      <c r="J180" s="22"/>
    </row>
    <row r="181" spans="1:10" x14ac:dyDescent="0.25">
      <c r="A181" s="16"/>
      <c r="B181" s="14"/>
      <c r="C181" s="14"/>
      <c r="D181" s="14">
        <v>4</v>
      </c>
      <c r="E181" s="17">
        <v>277</v>
      </c>
      <c r="F181" s="14" t="str">
        <f>VLOOKUP($E181,'Athletes &amp; Championship'!$B$8:$F$298,2,FALSE)</f>
        <v>Scarlett Ford</v>
      </c>
      <c r="G181" s="14" t="str">
        <f>VLOOKUP($E181,'Athletes &amp; Championship'!$B$8:$E$298,3,FALSE)</f>
        <v>Stratford-Upon-Avon AC</v>
      </c>
      <c r="H181" s="14" t="str">
        <f>VLOOKUP($E181,'Athletes &amp; Championship'!$B$8:$F$298,4,FALSE)</f>
        <v>U13G</v>
      </c>
      <c r="I181" s="71">
        <v>17.2</v>
      </c>
      <c r="J181" s="22"/>
    </row>
    <row r="182" spans="1:10" x14ac:dyDescent="0.25">
      <c r="A182" s="16"/>
      <c r="B182" s="14"/>
      <c r="C182" s="14"/>
      <c r="D182" s="14"/>
      <c r="E182" s="14"/>
      <c r="F182" s="14"/>
      <c r="G182" s="14"/>
      <c r="H182" s="19"/>
      <c r="I182" s="68"/>
      <c r="J182" s="22"/>
    </row>
    <row r="183" spans="1:10" x14ac:dyDescent="0.25">
      <c r="A183" s="16"/>
      <c r="B183" s="14"/>
      <c r="C183" s="14"/>
      <c r="D183" s="14"/>
      <c r="E183" s="14"/>
      <c r="F183" s="14"/>
      <c r="G183" s="14"/>
      <c r="H183" s="19"/>
      <c r="I183" s="68"/>
      <c r="J183" s="22"/>
    </row>
    <row r="184" spans="1:10" x14ac:dyDescent="0.25">
      <c r="A184" s="16" t="s">
        <v>60</v>
      </c>
      <c r="B184" s="14" t="s">
        <v>44</v>
      </c>
      <c r="C184" s="14" t="s">
        <v>40</v>
      </c>
      <c r="D184" s="14">
        <v>1</v>
      </c>
      <c r="E184" s="17">
        <v>551</v>
      </c>
      <c r="F184" s="14" t="str">
        <f>VLOOKUP($E184,'Athletes &amp; Championship'!$B$8:$F$298,2,FALSE)</f>
        <v>Ruby Edwards</v>
      </c>
      <c r="G184" s="14" t="str">
        <f>VLOOKUP($E184,'Athletes &amp; Championship'!$B$8:$E$298,3,FALSE)</f>
        <v>Stratford-Upon-Avon AC</v>
      </c>
      <c r="H184" s="14" t="str">
        <f>VLOOKUP($E184,'Athletes &amp; Championship'!$B$8:$F$298,4,FALSE)</f>
        <v>U15G</v>
      </c>
      <c r="I184" s="71">
        <v>14.2</v>
      </c>
      <c r="J184" s="77" t="s">
        <v>312</v>
      </c>
    </row>
    <row r="185" spans="1:10" x14ac:dyDescent="0.25">
      <c r="A185" s="16"/>
      <c r="B185" s="14"/>
      <c r="C185" s="14"/>
      <c r="D185" s="14">
        <v>2</v>
      </c>
      <c r="E185" s="17">
        <v>272</v>
      </c>
      <c r="F185" s="14" t="str">
        <f>VLOOKUP($E185,'Athletes &amp; Championship'!$B$8:$F$298,2,FALSE)</f>
        <v>Tessa Parkin</v>
      </c>
      <c r="G185" s="14" t="str">
        <f>VLOOKUP($E185,'Athletes &amp; Championship'!$B$8:$E$298,3,FALSE)</f>
        <v>Stratford-Upon-Avon AC</v>
      </c>
      <c r="H185" s="14" t="str">
        <f>VLOOKUP($E185,'Athletes &amp; Championship'!$B$8:$F$298,4,FALSE)</f>
        <v>U13G</v>
      </c>
      <c r="I185" s="71">
        <v>16.2</v>
      </c>
      <c r="J185" s="77" t="s">
        <v>312</v>
      </c>
    </row>
    <row r="186" spans="1:10" x14ac:dyDescent="0.25">
      <c r="A186" s="16"/>
      <c r="B186" s="14"/>
      <c r="C186" s="14"/>
      <c r="D186" s="14"/>
      <c r="E186" s="14"/>
      <c r="F186" s="14"/>
      <c r="G186" s="14"/>
      <c r="H186" s="19"/>
      <c r="I186" s="68"/>
      <c r="J186" s="22"/>
    </row>
    <row r="187" spans="1:10" x14ac:dyDescent="0.25">
      <c r="A187" s="16"/>
      <c r="B187" s="14"/>
      <c r="C187" s="14"/>
      <c r="D187" s="14"/>
      <c r="E187" s="14"/>
      <c r="F187" s="14"/>
      <c r="G187" s="14"/>
      <c r="H187" s="19"/>
      <c r="I187" s="68"/>
      <c r="J187" s="22"/>
    </row>
    <row r="188" spans="1:10" x14ac:dyDescent="0.25">
      <c r="A188" s="16" t="s">
        <v>61</v>
      </c>
      <c r="B188" s="14" t="s">
        <v>62</v>
      </c>
      <c r="C188" s="14" t="s">
        <v>40</v>
      </c>
      <c r="D188" s="14">
        <v>1</v>
      </c>
      <c r="E188" s="17">
        <v>602</v>
      </c>
      <c r="F188" s="14" t="str">
        <f>VLOOKUP($E188,'Athletes &amp; Championship'!$B$8:$F$298,2,FALSE)</f>
        <v>Charlotte Gravelsons</v>
      </c>
      <c r="G188" s="14" t="str">
        <f>VLOOKUP($E188,'Athletes &amp; Championship'!$B$8:$E$298,3,FALSE)</f>
        <v>Stratford-Upon-Avon AC</v>
      </c>
      <c r="H188" s="14" t="str">
        <f>VLOOKUP($E188,'Athletes &amp; Championship'!$B$8:$F$298,4,FALSE)</f>
        <v>U20W</v>
      </c>
      <c r="I188" s="71">
        <v>18.899999999999999</v>
      </c>
      <c r="J188" s="77" t="s">
        <v>311</v>
      </c>
    </row>
    <row r="189" spans="1:10" x14ac:dyDescent="0.25">
      <c r="A189" s="16"/>
      <c r="B189" s="14"/>
      <c r="C189" s="14"/>
      <c r="D189" s="14"/>
      <c r="E189" s="14"/>
      <c r="F189" s="14"/>
      <c r="G189" s="14"/>
      <c r="H189" s="19"/>
      <c r="I189" s="68"/>
      <c r="J189" s="22"/>
    </row>
    <row r="190" spans="1:10" x14ac:dyDescent="0.25">
      <c r="A190" s="16"/>
      <c r="B190" s="14"/>
      <c r="C190" s="14"/>
      <c r="D190" s="14"/>
      <c r="E190" s="14"/>
      <c r="F190" s="14"/>
      <c r="G190" s="14"/>
      <c r="H190" s="19"/>
      <c r="I190" s="68"/>
      <c r="J190" s="22"/>
    </row>
    <row r="191" spans="1:10" x14ac:dyDescent="0.25">
      <c r="A191" s="16" t="s">
        <v>163</v>
      </c>
      <c r="B191" s="14" t="s">
        <v>18</v>
      </c>
      <c r="C191" s="14" t="s">
        <v>40</v>
      </c>
      <c r="D191" s="14">
        <v>1</v>
      </c>
      <c r="E191" s="17">
        <v>216</v>
      </c>
      <c r="F191" s="14" t="str">
        <f>VLOOKUP($E191,'Athletes &amp; Championship'!$B$8:$F$298,2,FALSE)</f>
        <v>Stella Sant</v>
      </c>
      <c r="G191" s="14" t="str">
        <f>VLOOKUP($E191,'Athletes &amp; Championship'!$B$8:$E$298,3,FALSE)</f>
        <v>Stratford-Upon-Avon AC</v>
      </c>
      <c r="H191" s="14" t="str">
        <f>VLOOKUP($E191,'Athletes &amp; Championship'!$B$8:$F$298,4,FALSE)</f>
        <v>U11G</v>
      </c>
      <c r="I191" s="71">
        <v>24.2</v>
      </c>
      <c r="J191" s="22"/>
    </row>
    <row r="192" spans="1:10" x14ac:dyDescent="0.25">
      <c r="A192" s="16"/>
      <c r="B192" s="14"/>
      <c r="C192" s="14"/>
      <c r="D192" s="14">
        <v>2</v>
      </c>
      <c r="E192" s="17">
        <v>213</v>
      </c>
      <c r="F192" s="14" t="str">
        <f>VLOOKUP($E192,'Athletes &amp; Championship'!$B$8:$F$298,2,FALSE)</f>
        <v>Isabella Marriot</v>
      </c>
      <c r="G192" s="14" t="str">
        <f>VLOOKUP($E192,'Athletes &amp; Championship'!$B$8:$E$298,3,FALSE)</f>
        <v>Stratford-Upon-Avon AC</v>
      </c>
      <c r="H192" s="14" t="str">
        <f>VLOOKUP($E192,'Athletes &amp; Championship'!$B$8:$F$298,4,FALSE)</f>
        <v>U11G</v>
      </c>
      <c r="I192" s="71">
        <v>25.8</v>
      </c>
      <c r="J192" s="22"/>
    </row>
    <row r="193" spans="1:10" x14ac:dyDescent="0.25">
      <c r="A193" s="16"/>
      <c r="B193" s="14"/>
      <c r="C193" s="14"/>
      <c r="D193" s="14">
        <v>3</v>
      </c>
      <c r="E193" s="17">
        <v>203</v>
      </c>
      <c r="F193" s="14" t="str">
        <f>VLOOKUP($E193,'Athletes &amp; Championship'!$B$8:$F$298,2,FALSE)</f>
        <v>Martha Edwards</v>
      </c>
      <c r="G193" s="14" t="str">
        <f>VLOOKUP($E193,'Athletes &amp; Championship'!$B$8:$E$298,3,FALSE)</f>
        <v>Stratford-Upon-Avon AC</v>
      </c>
      <c r="H193" s="14" t="str">
        <f>VLOOKUP($E193,'Athletes &amp; Championship'!$B$8:$F$298,4,FALSE)</f>
        <v>U11G</v>
      </c>
      <c r="I193" s="71">
        <v>27</v>
      </c>
      <c r="J193" s="22"/>
    </row>
    <row r="194" spans="1:10" x14ac:dyDescent="0.25">
      <c r="A194" s="16"/>
      <c r="B194" s="14"/>
      <c r="C194" s="14"/>
      <c r="D194" s="14">
        <v>4</v>
      </c>
      <c r="E194" s="17">
        <v>219</v>
      </c>
      <c r="F194" s="14" t="str">
        <f>VLOOKUP($E194,'Athletes &amp; Championship'!$B$8:$F$298,2,FALSE)</f>
        <v>Maggie Silvers</v>
      </c>
      <c r="G194" s="14" t="str">
        <f>VLOOKUP($E194,'Athletes &amp; Championship'!$B$8:$E$298,3,FALSE)</f>
        <v>Stratford-Upon-Avon AC</v>
      </c>
      <c r="H194" s="14" t="str">
        <f>VLOOKUP($E194,'Athletes &amp; Championship'!$B$8:$F$298,4,FALSE)</f>
        <v>U11G</v>
      </c>
      <c r="I194" s="71">
        <v>29.1</v>
      </c>
      <c r="J194" s="22"/>
    </row>
    <row r="195" spans="1:10" x14ac:dyDescent="0.25">
      <c r="A195" s="16"/>
      <c r="B195" s="14"/>
      <c r="C195" s="14"/>
      <c r="D195" s="14">
        <v>5</v>
      </c>
      <c r="E195" s="17">
        <v>212</v>
      </c>
      <c r="F195" s="14" t="str">
        <f>VLOOKUP($E195,'Athletes &amp; Championship'!$B$8:$F$298,2,FALSE)</f>
        <v>Amelie Sherran</v>
      </c>
      <c r="G195" s="14" t="str">
        <f>VLOOKUP($E195,'Athletes &amp; Championship'!$B$8:$E$298,3,FALSE)</f>
        <v>Stratford-Upon-Avon AC</v>
      </c>
      <c r="H195" s="14" t="str">
        <f>VLOOKUP($E195,'Athletes &amp; Championship'!$B$8:$F$298,4,FALSE)</f>
        <v>U11G</v>
      </c>
      <c r="I195" s="71">
        <v>35.4</v>
      </c>
      <c r="J195" s="22"/>
    </row>
    <row r="196" spans="1:10" x14ac:dyDescent="0.25">
      <c r="A196" s="16"/>
      <c r="B196" s="14"/>
      <c r="C196" s="14"/>
      <c r="D196" s="14"/>
      <c r="E196" s="14"/>
      <c r="F196" s="14"/>
      <c r="G196" s="14"/>
      <c r="H196" s="19"/>
      <c r="I196" s="68"/>
      <c r="J196" s="22"/>
    </row>
    <row r="197" spans="1:10" x14ac:dyDescent="0.25">
      <c r="A197" s="16"/>
      <c r="B197" s="14"/>
      <c r="C197" s="14"/>
      <c r="D197" s="14"/>
      <c r="E197" s="14"/>
      <c r="F197" s="14"/>
      <c r="G197" s="14"/>
      <c r="H197" s="19"/>
      <c r="I197" s="68"/>
      <c r="J197" s="22"/>
    </row>
    <row r="198" spans="1:10" x14ac:dyDescent="0.25">
      <c r="A198" s="16" t="s">
        <v>63</v>
      </c>
      <c r="B198" s="14" t="s">
        <v>3</v>
      </c>
      <c r="C198" s="14" t="s">
        <v>40</v>
      </c>
      <c r="D198" s="14">
        <v>1</v>
      </c>
      <c r="E198" s="17">
        <v>261</v>
      </c>
      <c r="F198" s="14" t="str">
        <f>VLOOKUP($E198,'Athletes &amp; Championship'!$B$8:$F$298,2,FALSE)</f>
        <v>Clementine Sims</v>
      </c>
      <c r="G198" s="14" t="str">
        <f>VLOOKUP($E198,'Athletes &amp; Championship'!$B$8:$E$298,3,FALSE)</f>
        <v>Stratford-Upon-Avon AC</v>
      </c>
      <c r="H198" s="14" t="str">
        <f>VLOOKUP($E198,'Athletes &amp; Championship'!$B$8:$F$298,4,FALSE)</f>
        <v>U13G</v>
      </c>
      <c r="I198" s="71">
        <v>31.3</v>
      </c>
      <c r="J198" s="49">
        <v>-0.6</v>
      </c>
    </row>
    <row r="199" spans="1:10" x14ac:dyDescent="0.25">
      <c r="A199" s="16"/>
      <c r="B199" s="14"/>
      <c r="C199" s="14"/>
      <c r="D199" s="14">
        <v>2</v>
      </c>
      <c r="E199" s="17">
        <v>269</v>
      </c>
      <c r="F199" s="14" t="str">
        <f>VLOOKUP($E199,'Athletes &amp; Championship'!$B$8:$F$298,2,FALSE)</f>
        <v>Martha Silvers</v>
      </c>
      <c r="G199" s="14" t="str">
        <f>VLOOKUP($E199,'Athletes &amp; Championship'!$B$8:$E$298,3,FALSE)</f>
        <v>Stratford-Upon-Avon AC</v>
      </c>
      <c r="H199" s="14" t="str">
        <f>VLOOKUP($E199,'Athletes &amp; Championship'!$B$8:$F$298,4,FALSE)</f>
        <v>U13G</v>
      </c>
      <c r="I199" s="71">
        <v>31.5</v>
      </c>
      <c r="J199" s="49">
        <v>-0.6</v>
      </c>
    </row>
    <row r="200" spans="1:10" x14ac:dyDescent="0.25">
      <c r="A200" s="16"/>
      <c r="B200" s="14"/>
      <c r="C200" s="14"/>
      <c r="D200" s="14">
        <v>3</v>
      </c>
      <c r="E200" s="17">
        <v>270</v>
      </c>
      <c r="F200" s="14" t="str">
        <f>VLOOKUP($E200,'Athletes &amp; Championship'!$B$8:$F$298,2,FALSE)</f>
        <v>Ava Sheppard</v>
      </c>
      <c r="G200" s="14" t="str">
        <f>VLOOKUP($E200,'Athletes &amp; Championship'!$B$8:$E$298,3,FALSE)</f>
        <v>Stratford-Upon-Avon AC</v>
      </c>
      <c r="H200" s="14" t="str">
        <f>VLOOKUP($E200,'Athletes &amp; Championship'!$B$8:$F$298,4,FALSE)</f>
        <v>U13G</v>
      </c>
      <c r="I200" s="71">
        <v>32.200000000000003</v>
      </c>
      <c r="J200" s="49">
        <v>-0.6</v>
      </c>
    </row>
    <row r="201" spans="1:10" x14ac:dyDescent="0.25">
      <c r="A201" s="16"/>
      <c r="B201" s="14"/>
      <c r="C201" s="14"/>
      <c r="D201" s="36">
        <v>4</v>
      </c>
      <c r="E201" s="17">
        <v>278</v>
      </c>
      <c r="F201" s="14" t="str">
        <f>VLOOKUP($E201,'Athletes &amp; Championship'!$B$8:$F$298,2,FALSE)</f>
        <v>Amelia Peeke</v>
      </c>
      <c r="G201" s="14" t="str">
        <f>VLOOKUP($E201,'Athletes &amp; Championship'!$B$8:$E$298,3,FALSE)</f>
        <v>Stratford-Upon-Avon AC</v>
      </c>
      <c r="H201" s="14" t="str">
        <f>VLOOKUP($E201,'Athletes &amp; Championship'!$B$8:$F$298,4,FALSE)</f>
        <v>U13G</v>
      </c>
      <c r="I201" s="71">
        <v>33.6</v>
      </c>
      <c r="J201" s="49">
        <v>-0.6</v>
      </c>
    </row>
    <row r="202" spans="1:10" x14ac:dyDescent="0.25">
      <c r="A202" s="16"/>
      <c r="B202" s="14"/>
      <c r="C202" s="14"/>
      <c r="D202" s="36">
        <v>5</v>
      </c>
      <c r="E202" s="17">
        <v>275</v>
      </c>
      <c r="F202" s="14" t="str">
        <f>VLOOKUP($E202,'Athletes &amp; Championship'!$B$8:$F$298,2,FALSE)</f>
        <v>Anabelle Wynne-Edwards</v>
      </c>
      <c r="G202" s="14" t="str">
        <f>VLOOKUP($E202,'Athletes &amp; Championship'!$B$8:$E$298,3,FALSE)</f>
        <v>Stratford-Upon-Avon AC</v>
      </c>
      <c r="H202" s="14" t="str">
        <f>VLOOKUP($E202,'Athletes &amp; Championship'!$B$8:$F$298,4,FALSE)</f>
        <v>U13G</v>
      </c>
      <c r="I202" s="71">
        <v>34.4</v>
      </c>
      <c r="J202" s="49">
        <v>-0.6</v>
      </c>
    </row>
    <row r="203" spans="1:10" x14ac:dyDescent="0.25">
      <c r="A203" s="16"/>
      <c r="B203" s="14"/>
      <c r="C203" s="14"/>
      <c r="D203" s="14">
        <v>6</v>
      </c>
      <c r="E203" s="17">
        <v>265</v>
      </c>
      <c r="F203" s="14" t="str">
        <f>VLOOKUP($E203,'Athletes &amp; Championship'!$B$8:$F$298,2,FALSE)</f>
        <v>Clea Roach</v>
      </c>
      <c r="G203" s="14" t="str">
        <f>VLOOKUP($E203,'Athletes &amp; Championship'!$B$8:$E$298,3,FALSE)</f>
        <v>Stratford-Upon-Avon AC</v>
      </c>
      <c r="H203" s="14" t="str">
        <f>VLOOKUP($E203,'Athletes &amp; Championship'!$B$8:$F$298,4,FALSE)</f>
        <v>U13G</v>
      </c>
      <c r="I203" s="71">
        <v>34.9</v>
      </c>
      <c r="J203" s="49">
        <v>-0.6</v>
      </c>
    </row>
    <row r="204" spans="1:10" x14ac:dyDescent="0.25">
      <c r="A204" s="16"/>
      <c r="B204" s="14"/>
      <c r="C204" s="14"/>
      <c r="D204" s="14"/>
      <c r="E204" s="14"/>
      <c r="F204" s="14"/>
      <c r="G204" s="14"/>
      <c r="H204" s="19"/>
      <c r="I204" s="68"/>
      <c r="J204" s="22"/>
    </row>
    <row r="205" spans="1:10" x14ac:dyDescent="0.25">
      <c r="A205" s="16"/>
      <c r="B205" s="14"/>
      <c r="C205" s="14"/>
      <c r="D205" s="14"/>
      <c r="E205" s="14"/>
      <c r="F205" s="14"/>
      <c r="G205" s="14"/>
      <c r="H205" s="19"/>
      <c r="I205" s="68"/>
      <c r="J205" s="22"/>
    </row>
    <row r="206" spans="1:10" x14ac:dyDescent="0.25">
      <c r="A206" s="16" t="s">
        <v>52</v>
      </c>
      <c r="B206" s="14" t="s">
        <v>3</v>
      </c>
      <c r="C206" s="14" t="s">
        <v>40</v>
      </c>
      <c r="D206" s="14">
        <v>1</v>
      </c>
      <c r="E206" s="17">
        <v>268</v>
      </c>
      <c r="F206" s="14" t="str">
        <f>VLOOKUP($E206,'Athletes &amp; Championship'!$B$8:$F$298,2,FALSE)</f>
        <v>Ella Smith</v>
      </c>
      <c r="G206" s="14" t="str">
        <f>VLOOKUP($E206,'Athletes &amp; Championship'!$B$8:$E$298,3,FALSE)</f>
        <v>Stratford-Upon-Avon AC</v>
      </c>
      <c r="H206" s="14" t="str">
        <f>VLOOKUP($E206,'Athletes &amp; Championship'!$B$8:$F$298,4,FALSE)</f>
        <v>U13G</v>
      </c>
      <c r="I206" s="71">
        <v>29.2</v>
      </c>
      <c r="J206" s="75">
        <v>0</v>
      </c>
    </row>
    <row r="207" spans="1:10" x14ac:dyDescent="0.25">
      <c r="A207" s="16"/>
      <c r="B207" s="14"/>
      <c r="C207" s="14"/>
      <c r="D207" s="14">
        <v>2</v>
      </c>
      <c r="E207" s="17">
        <v>263</v>
      </c>
      <c r="F207" s="14" t="str">
        <f>VLOOKUP($E207,'Athletes &amp; Championship'!$B$8:$F$298,2,FALSE)</f>
        <v>Scarlett Dawson</v>
      </c>
      <c r="G207" s="14" t="str">
        <f>VLOOKUP($E207,'Athletes &amp; Championship'!$B$8:$E$298,3,FALSE)</f>
        <v>Stratford-Upon-Avon AC</v>
      </c>
      <c r="H207" s="14" t="str">
        <f>VLOOKUP($E207,'Athletes &amp; Championship'!$B$8:$F$298,4,FALSE)</f>
        <v>U13G</v>
      </c>
      <c r="I207" s="71">
        <v>29.8</v>
      </c>
      <c r="J207" s="75">
        <v>0</v>
      </c>
    </row>
    <row r="208" spans="1:10" x14ac:dyDescent="0.25">
      <c r="A208" s="16"/>
      <c r="B208" s="14"/>
      <c r="C208" s="14"/>
      <c r="D208" s="14">
        <v>3</v>
      </c>
      <c r="E208" s="17">
        <v>274</v>
      </c>
      <c r="F208" s="14" t="str">
        <f>VLOOKUP($E208,'Athletes &amp; Championship'!$B$8:$F$298,2,FALSE)</f>
        <v>Holly Clifford</v>
      </c>
      <c r="G208" s="14" t="str">
        <f>VLOOKUP($E208,'Athletes &amp; Championship'!$B$8:$E$298,3,FALSE)</f>
        <v>Stratford-Upon-Avon AC</v>
      </c>
      <c r="H208" s="14" t="str">
        <f>VLOOKUP($E208,'Athletes &amp; Championship'!$B$8:$F$298,4,FALSE)</f>
        <v>U13G</v>
      </c>
      <c r="I208" s="71">
        <v>32.1</v>
      </c>
      <c r="J208" s="75">
        <v>0</v>
      </c>
    </row>
    <row r="209" spans="1:10" x14ac:dyDescent="0.25">
      <c r="A209" s="16"/>
      <c r="B209" s="14"/>
      <c r="C209" s="14"/>
      <c r="D209" s="36">
        <v>4</v>
      </c>
      <c r="E209" s="17">
        <v>280</v>
      </c>
      <c r="F209" s="14" t="str">
        <f>VLOOKUP($E209,'Athletes &amp; Championship'!$B$8:$F$298,2,FALSE)</f>
        <v>Olivia Corbin</v>
      </c>
      <c r="G209" s="14" t="str">
        <f>VLOOKUP($E209,'Athletes &amp; Championship'!$B$8:$E$298,3,FALSE)</f>
        <v>Stratford-Upon-Avon AC</v>
      </c>
      <c r="H209" s="14" t="str">
        <f>VLOOKUP($E209,'Athletes &amp; Championship'!$B$8:$F$298,4,FALSE)</f>
        <v>U13G</v>
      </c>
      <c r="I209" s="71">
        <v>32.4</v>
      </c>
      <c r="J209" s="75">
        <v>0</v>
      </c>
    </row>
    <row r="210" spans="1:10" x14ac:dyDescent="0.25">
      <c r="A210" s="16"/>
      <c r="B210" s="14"/>
      <c r="C210" s="14"/>
      <c r="D210" s="14">
        <v>5</v>
      </c>
      <c r="E210" s="17">
        <v>276</v>
      </c>
      <c r="F210" s="14" t="str">
        <f>VLOOKUP($E210,'Athletes &amp; Championship'!$B$8:$F$298,2,FALSE)</f>
        <v>Lois Ford</v>
      </c>
      <c r="G210" s="14" t="str">
        <f>VLOOKUP($E210,'Athletes &amp; Championship'!$B$8:$E$298,3,FALSE)</f>
        <v>Stratford-Upon-Avon AC</v>
      </c>
      <c r="H210" s="14" t="str">
        <f>VLOOKUP($E210,'Athletes &amp; Championship'!$B$8:$F$298,4,FALSE)</f>
        <v>U13G</v>
      </c>
      <c r="I210" s="71">
        <v>32.6</v>
      </c>
      <c r="J210" s="75">
        <v>0</v>
      </c>
    </row>
    <row r="211" spans="1:10" x14ac:dyDescent="0.25">
      <c r="A211" s="16"/>
      <c r="B211" s="14"/>
      <c r="C211" s="14"/>
      <c r="D211" s="36">
        <v>6</v>
      </c>
      <c r="E211" s="17">
        <v>277</v>
      </c>
      <c r="F211" s="14" t="str">
        <f>VLOOKUP($E211,'Athletes &amp; Championship'!$B$8:$F$298,2,FALSE)</f>
        <v>Scarlett Ford</v>
      </c>
      <c r="G211" s="14" t="str">
        <f>VLOOKUP($E211,'Athletes &amp; Championship'!$B$8:$E$298,3,FALSE)</f>
        <v>Stratford-Upon-Avon AC</v>
      </c>
      <c r="H211" s="14" t="str">
        <f>VLOOKUP($E211,'Athletes &amp; Championship'!$B$8:$F$298,4,FALSE)</f>
        <v>U13G</v>
      </c>
      <c r="I211" s="71">
        <v>34.6</v>
      </c>
      <c r="J211" s="75">
        <v>0</v>
      </c>
    </row>
    <row r="212" spans="1:10" x14ac:dyDescent="0.25">
      <c r="A212" s="16"/>
      <c r="B212" s="14"/>
      <c r="C212" s="14"/>
      <c r="D212" s="14"/>
      <c r="E212" s="14"/>
      <c r="F212" s="14"/>
      <c r="G212" s="14"/>
      <c r="H212" s="19"/>
      <c r="I212" s="68"/>
      <c r="J212" s="22"/>
    </row>
    <row r="213" spans="1:10" x14ac:dyDescent="0.25">
      <c r="A213" s="16"/>
      <c r="B213" s="14"/>
      <c r="C213" s="14"/>
      <c r="D213" s="14"/>
      <c r="E213" s="14"/>
      <c r="F213" s="14"/>
      <c r="G213" s="14"/>
      <c r="H213" s="19"/>
      <c r="I213" s="68"/>
      <c r="J213" s="22"/>
    </row>
    <row r="214" spans="1:10" x14ac:dyDescent="0.25">
      <c r="A214" s="16" t="s">
        <v>64</v>
      </c>
      <c r="B214" s="14" t="s">
        <v>3</v>
      </c>
      <c r="C214" s="14" t="s">
        <v>40</v>
      </c>
      <c r="D214" s="14">
        <v>1</v>
      </c>
      <c r="E214" s="17">
        <v>586</v>
      </c>
      <c r="F214" s="14" t="str">
        <f>VLOOKUP($E214,'Athletes &amp; Championship'!$B$8:$F$298,2,FALSE)</f>
        <v>Caitlin Buckley</v>
      </c>
      <c r="G214" s="14" t="str">
        <f>VLOOKUP($E214,'Athletes &amp; Championship'!$B$8:$E$298,3,FALSE)</f>
        <v>Stratford-Upon-Avon AC</v>
      </c>
      <c r="H214" s="14" t="str">
        <f>VLOOKUP($E214,'Athletes &amp; Championship'!$B$8:$F$298,4,FALSE)</f>
        <v>U17W</v>
      </c>
      <c r="I214" s="71">
        <v>27.1</v>
      </c>
      <c r="J214" s="75">
        <v>0</v>
      </c>
    </row>
    <row r="215" spans="1:10" x14ac:dyDescent="0.25">
      <c r="A215" s="16"/>
      <c r="B215" s="14"/>
      <c r="C215" s="14"/>
      <c r="D215" s="14">
        <v>2</v>
      </c>
      <c r="E215" s="17">
        <v>545</v>
      </c>
      <c r="F215" s="14" t="str">
        <f>VLOOKUP($E215,'Athletes &amp; Championship'!$B$8:$F$298,2,FALSE)</f>
        <v>Megan Thomas</v>
      </c>
      <c r="G215" s="14" t="str">
        <f>VLOOKUP($E215,'Athletes &amp; Championship'!$B$8:$E$298,3,FALSE)</f>
        <v>Stratford-Upon-Avon AC</v>
      </c>
      <c r="H215" s="14" t="str">
        <f>VLOOKUP($E215,'Athletes &amp; Championship'!$B$8:$F$298,4,FALSE)</f>
        <v>U15G</v>
      </c>
      <c r="I215" s="71">
        <v>28.2</v>
      </c>
      <c r="J215" s="75">
        <v>0</v>
      </c>
    </row>
    <row r="216" spans="1:10" x14ac:dyDescent="0.25">
      <c r="A216" s="16"/>
      <c r="B216" s="14"/>
      <c r="C216" s="14"/>
      <c r="D216" s="14">
        <v>3</v>
      </c>
      <c r="E216" s="17">
        <v>588</v>
      </c>
      <c r="F216" s="14" t="str">
        <f>VLOOKUP($E216,'Athletes &amp; Championship'!$B$8:$F$298,2,FALSE)</f>
        <v>Hannah Dorrington</v>
      </c>
      <c r="G216" s="14" t="str">
        <f>VLOOKUP($E216,'Athletes &amp; Championship'!$B$8:$E$298,3,FALSE)</f>
        <v>Stratford-Upon-Avon AC</v>
      </c>
      <c r="H216" s="14" t="str">
        <f>VLOOKUP($E216,'Athletes &amp; Championship'!$B$8:$F$298,4,FALSE)</f>
        <v>U17W</v>
      </c>
      <c r="I216" s="71">
        <v>29</v>
      </c>
      <c r="J216" s="75">
        <v>0</v>
      </c>
    </row>
    <row r="217" spans="1:10" x14ac:dyDescent="0.25">
      <c r="A217" s="16"/>
      <c r="B217" s="14"/>
      <c r="C217" s="14"/>
      <c r="D217" s="36">
        <v>4</v>
      </c>
      <c r="E217" s="17">
        <v>556</v>
      </c>
      <c r="F217" s="14" t="str">
        <f>VLOOKUP($E217,'Athletes &amp; Championship'!$B$8:$F$298,2,FALSE)</f>
        <v>Maddie Linfoot</v>
      </c>
      <c r="G217" s="14" t="str">
        <f>VLOOKUP($E217,'Athletes &amp; Championship'!$B$8:$E$298,3,FALSE)</f>
        <v>Stratford-Upon-Avon AC</v>
      </c>
      <c r="H217" s="14" t="str">
        <f>VLOOKUP($E217,'Athletes &amp; Championship'!$B$8:$F$298,4,FALSE)</f>
        <v>U15G</v>
      </c>
      <c r="I217" s="71">
        <v>30.3</v>
      </c>
      <c r="J217" s="75">
        <v>0</v>
      </c>
    </row>
    <row r="218" spans="1:10" x14ac:dyDescent="0.25">
      <c r="A218" s="16"/>
      <c r="B218" s="14"/>
      <c r="C218" s="14"/>
      <c r="D218" s="14">
        <v>5</v>
      </c>
      <c r="E218" s="17">
        <v>591</v>
      </c>
      <c r="F218" s="14" t="str">
        <f>VLOOKUP($E218,'Athletes &amp; Championship'!$B$8:$F$298,2,FALSE)</f>
        <v>Holly Newton</v>
      </c>
      <c r="G218" s="14" t="str">
        <f>VLOOKUP($E218,'Athletes &amp; Championship'!$B$8:$E$298,3,FALSE)</f>
        <v>Stratford-Upon-Avon AC</v>
      </c>
      <c r="H218" s="14" t="str">
        <f>VLOOKUP($E218,'Athletes &amp; Championship'!$B$8:$F$298,4,FALSE)</f>
        <v>U17W</v>
      </c>
      <c r="I218" s="71">
        <v>30.5</v>
      </c>
      <c r="J218" s="75">
        <v>0</v>
      </c>
    </row>
    <row r="219" spans="1:10" x14ac:dyDescent="0.25">
      <c r="A219" s="16"/>
      <c r="B219" s="14"/>
      <c r="C219" s="14"/>
      <c r="D219" s="36">
        <v>6</v>
      </c>
      <c r="E219" s="17">
        <v>610</v>
      </c>
      <c r="F219" s="14" t="str">
        <f>VLOOKUP($E219,'Athletes &amp; Championship'!$B$8:$F$298,2,FALSE)</f>
        <v>Elaine Ledden</v>
      </c>
      <c r="G219" s="14" t="str">
        <f>VLOOKUP($E219,'Athletes &amp; Championship'!$B$8:$E$298,3,FALSE)</f>
        <v>Stratford-Upon-Avon AC</v>
      </c>
      <c r="H219" s="14" t="str">
        <f>VLOOKUP($E219,'Athletes &amp; Championship'!$B$8:$F$298,4,FALSE)</f>
        <v>W60</v>
      </c>
      <c r="I219" s="71">
        <v>32.1</v>
      </c>
      <c r="J219" s="75">
        <v>0</v>
      </c>
    </row>
    <row r="220" spans="1:10" x14ac:dyDescent="0.25">
      <c r="A220" s="16"/>
      <c r="B220" s="14"/>
      <c r="C220" s="14"/>
      <c r="D220" s="14"/>
      <c r="E220" s="14"/>
      <c r="F220" s="14"/>
      <c r="G220" s="14"/>
      <c r="H220" s="19"/>
      <c r="I220" s="68"/>
      <c r="J220" s="22"/>
    </row>
    <row r="221" spans="1:10" x14ac:dyDescent="0.25">
      <c r="A221" s="16"/>
      <c r="B221" s="14"/>
      <c r="C221" s="14"/>
      <c r="D221" s="14"/>
      <c r="E221" s="14"/>
      <c r="F221" s="14"/>
      <c r="G221" s="14"/>
      <c r="H221" s="19"/>
      <c r="I221" s="68"/>
      <c r="J221" s="22"/>
    </row>
    <row r="222" spans="1:10" x14ac:dyDescent="0.25">
      <c r="A222" s="16" t="s">
        <v>65</v>
      </c>
      <c r="B222" s="14" t="s">
        <v>23</v>
      </c>
      <c r="C222" s="14" t="s">
        <v>40</v>
      </c>
      <c r="D222" s="14">
        <v>1</v>
      </c>
      <c r="E222" s="17">
        <v>594</v>
      </c>
      <c r="F222" s="14" t="str">
        <f>VLOOKUP($E222,'Athletes &amp; Championship'!$B$8:$F$298,2,FALSE)</f>
        <v>Ellie Deaner</v>
      </c>
      <c r="G222" s="14" t="str">
        <f>VLOOKUP($E222,'Athletes &amp; Championship'!$B$8:$E$298,3,FALSE)</f>
        <v>Stratford-Upon-Avon AC</v>
      </c>
      <c r="H222" s="14" t="str">
        <f>VLOOKUP($E222,'Athletes &amp; Championship'!$B$8:$F$298,4,FALSE)</f>
        <v>U17W</v>
      </c>
      <c r="I222" s="71" t="s">
        <v>316</v>
      </c>
      <c r="J222" s="22"/>
    </row>
    <row r="223" spans="1:10" x14ac:dyDescent="0.25">
      <c r="A223" s="16"/>
      <c r="B223" s="14"/>
      <c r="C223" s="14"/>
      <c r="D223" s="14">
        <v>2</v>
      </c>
      <c r="E223" s="17">
        <v>575</v>
      </c>
      <c r="F223" s="14" t="str">
        <f>VLOOKUP($E223,'Athletes &amp; Championship'!$B$8:$F$298,2,FALSE)</f>
        <v>Martina Grace</v>
      </c>
      <c r="G223" s="14" t="str">
        <f>VLOOKUP($E223,'Athletes &amp; Championship'!$B$8:$E$298,3,FALSE)</f>
        <v>Stratford-Upon-Avon AC</v>
      </c>
      <c r="H223" s="14" t="str">
        <f>VLOOKUP($E223,'Athletes &amp; Championship'!$B$8:$F$298,4,FALSE)</f>
        <v>U15G</v>
      </c>
      <c r="I223" s="71" t="s">
        <v>317</v>
      </c>
      <c r="J223" s="22"/>
    </row>
    <row r="224" spans="1:10" x14ac:dyDescent="0.25">
      <c r="A224" s="16"/>
      <c r="B224" s="14"/>
      <c r="C224" s="14"/>
      <c r="D224" s="14">
        <v>3</v>
      </c>
      <c r="E224" s="17">
        <v>554</v>
      </c>
      <c r="F224" s="14" t="str">
        <f>VLOOKUP($E224,'Athletes &amp; Championship'!$B$8:$F$298,2,FALSE)</f>
        <v>Martha Peters</v>
      </c>
      <c r="G224" s="14" t="str">
        <f>VLOOKUP($E224,'Athletes &amp; Championship'!$B$8:$E$298,3,FALSE)</f>
        <v>Stratford-Upon-Avon AC</v>
      </c>
      <c r="H224" s="14" t="str">
        <f>VLOOKUP($E224,'Athletes &amp; Championship'!$B$8:$F$298,4,FALSE)</f>
        <v>U15G</v>
      </c>
      <c r="I224" s="71" t="s">
        <v>318</v>
      </c>
      <c r="J224" s="22"/>
    </row>
    <row r="225" spans="1:10" x14ac:dyDescent="0.25">
      <c r="A225" s="16"/>
      <c r="B225" s="14"/>
      <c r="C225" s="14"/>
      <c r="D225" s="14">
        <v>4</v>
      </c>
      <c r="E225" s="17">
        <v>271</v>
      </c>
      <c r="F225" s="14" t="str">
        <f>VLOOKUP($E225,'Athletes &amp; Championship'!$B$8:$F$298,2,FALSE)</f>
        <v>Annie Silvers</v>
      </c>
      <c r="G225" s="14" t="str">
        <f>VLOOKUP($E225,'Athletes &amp; Championship'!$B$8:$E$298,3,FALSE)</f>
        <v>Stratford-Upon-Avon AC</v>
      </c>
      <c r="H225" s="14" t="str">
        <f>VLOOKUP($E225,'Athletes &amp; Championship'!$B$8:$F$298,4,FALSE)</f>
        <v>U13G</v>
      </c>
      <c r="I225" s="71" t="s">
        <v>319</v>
      </c>
      <c r="J225" s="22"/>
    </row>
    <row r="226" spans="1:10" x14ac:dyDescent="0.25">
      <c r="A226" s="16"/>
      <c r="B226" s="14"/>
      <c r="C226" s="14"/>
      <c r="D226" s="14">
        <v>5</v>
      </c>
      <c r="E226" s="17">
        <v>279</v>
      </c>
      <c r="F226" s="14" t="str">
        <f>VLOOKUP($E226,'Athletes &amp; Championship'!$B$8:$F$298,2,FALSE)</f>
        <v>Ella Taylor-Noble</v>
      </c>
      <c r="G226" s="14" t="str">
        <f>VLOOKUP($E226,'Athletes &amp; Championship'!$B$8:$E$298,3,FALSE)</f>
        <v>Stratford-Upon-Avon AC</v>
      </c>
      <c r="H226" s="14" t="str">
        <f>VLOOKUP($E226,'Athletes &amp; Championship'!$B$8:$F$298,4,FALSE)</f>
        <v>U13G</v>
      </c>
      <c r="I226" s="71" t="s">
        <v>320</v>
      </c>
      <c r="J226" s="22"/>
    </row>
    <row r="227" spans="1:10" x14ac:dyDescent="0.25">
      <c r="A227" s="16"/>
      <c r="B227" s="14"/>
      <c r="C227" s="14"/>
      <c r="D227" s="14">
        <v>6</v>
      </c>
      <c r="E227" s="17">
        <v>555</v>
      </c>
      <c r="F227" s="14" t="str">
        <f>VLOOKUP($E227,'Athletes &amp; Championship'!$B$8:$F$298,2,FALSE)</f>
        <v>Emma Francioni</v>
      </c>
      <c r="G227" s="14" t="str">
        <f>VLOOKUP($E227,'Athletes &amp; Championship'!$B$8:$E$298,3,FALSE)</f>
        <v>Stratford-Upon-Avon AC</v>
      </c>
      <c r="H227" s="14" t="str">
        <f>VLOOKUP($E227,'Athletes &amp; Championship'!$B$8:$F$298,4,FALSE)</f>
        <v>U15G</v>
      </c>
      <c r="I227" s="71" t="s">
        <v>290</v>
      </c>
      <c r="J227" s="22"/>
    </row>
    <row r="228" spans="1:10" x14ac:dyDescent="0.25">
      <c r="A228" s="16"/>
      <c r="B228" s="14"/>
      <c r="C228" s="14"/>
      <c r="D228" s="14">
        <v>7</v>
      </c>
      <c r="E228" s="17">
        <v>276</v>
      </c>
      <c r="F228" s="14" t="str">
        <f>VLOOKUP($E228,'Athletes &amp; Championship'!$B$8:$F$298,2,FALSE)</f>
        <v>Lois Ford</v>
      </c>
      <c r="G228" s="14" t="str">
        <f>VLOOKUP($E228,'Athletes &amp; Championship'!$B$8:$E$298,3,FALSE)</f>
        <v>Stratford-Upon-Avon AC</v>
      </c>
      <c r="H228" s="14" t="str">
        <f>VLOOKUP($E228,'Athletes &amp; Championship'!$B$8:$F$298,4,FALSE)</f>
        <v>U13G</v>
      </c>
      <c r="I228" s="71" t="s">
        <v>321</v>
      </c>
      <c r="J228" s="22"/>
    </row>
    <row r="229" spans="1:10" x14ac:dyDescent="0.25">
      <c r="A229" s="16"/>
      <c r="B229" s="14"/>
      <c r="C229" s="14"/>
      <c r="D229" s="14">
        <v>8</v>
      </c>
      <c r="E229" s="17">
        <v>273</v>
      </c>
      <c r="F229" s="14" t="str">
        <f>VLOOKUP($E229,'Athletes &amp; Championship'!$B$8:$F$298,2,FALSE)</f>
        <v>Harriet Black</v>
      </c>
      <c r="G229" s="14" t="str">
        <f>VLOOKUP($E229,'Athletes &amp; Championship'!$B$8:$E$298,3,FALSE)</f>
        <v>Stratford-Upon-Avon AC</v>
      </c>
      <c r="H229" s="14" t="str">
        <f>VLOOKUP($E229,'Athletes &amp; Championship'!$B$8:$F$298,4,FALSE)</f>
        <v>U13G</v>
      </c>
      <c r="I229" s="71" t="s">
        <v>322</v>
      </c>
      <c r="J229" s="22"/>
    </row>
    <row r="230" spans="1:10" x14ac:dyDescent="0.25">
      <c r="A230" s="16"/>
      <c r="B230" s="14"/>
      <c r="C230" s="14"/>
      <c r="D230" s="14">
        <v>9</v>
      </c>
      <c r="E230" s="17">
        <v>519</v>
      </c>
      <c r="F230" s="14" t="str">
        <f>VLOOKUP($E230,'Athletes &amp; Championship'!$B$8:$F$298,2,FALSE)</f>
        <v>Tilly Campbell</v>
      </c>
      <c r="G230" s="14" t="str">
        <f>VLOOKUP($E230,'Athletes &amp; Championship'!$B$8:$E$298,3,FALSE)</f>
        <v>Stratford-Upon-Avon AC</v>
      </c>
      <c r="H230" s="14" t="str">
        <f>VLOOKUP($E230,'Athletes &amp; Championship'!$B$8:$F$298,4,FALSE)</f>
        <v>U15G</v>
      </c>
      <c r="I230" s="71" t="s">
        <v>323</v>
      </c>
      <c r="J230" s="22"/>
    </row>
    <row r="231" spans="1:10" x14ac:dyDescent="0.25">
      <c r="A231" s="16"/>
      <c r="B231" s="14"/>
      <c r="C231" s="14"/>
      <c r="D231" s="14"/>
      <c r="E231" s="14"/>
      <c r="F231" s="14"/>
      <c r="G231" s="14"/>
      <c r="H231" s="19"/>
      <c r="I231" s="68"/>
      <c r="J231" s="22"/>
    </row>
    <row r="232" spans="1:10" x14ac:dyDescent="0.25">
      <c r="A232" s="16"/>
      <c r="B232" s="14"/>
      <c r="C232" s="14"/>
      <c r="D232" s="14"/>
      <c r="E232" s="14"/>
      <c r="F232" s="14"/>
      <c r="G232" s="14"/>
      <c r="H232" s="19"/>
      <c r="I232" s="68"/>
      <c r="J232" s="22"/>
    </row>
    <row r="233" spans="1:10" x14ac:dyDescent="0.25">
      <c r="A233" s="16" t="s">
        <v>66</v>
      </c>
      <c r="B233" s="14" t="s">
        <v>17</v>
      </c>
      <c r="C233" s="14" t="s">
        <v>40</v>
      </c>
      <c r="D233" s="36">
        <v>1</v>
      </c>
      <c r="E233" s="17">
        <v>216</v>
      </c>
      <c r="F233" s="14" t="str">
        <f>VLOOKUP($E233,'Athletes &amp; Championship'!$B$8:$F$298,2,FALSE)</f>
        <v>Stella Sant</v>
      </c>
      <c r="G233" s="14" t="str">
        <f>VLOOKUP($E233,'Athletes &amp; Championship'!$B$8:$E$298,3,FALSE)</f>
        <v>Stratford-Upon-Avon AC</v>
      </c>
      <c r="H233" s="14" t="str">
        <f>VLOOKUP($E233,'Athletes &amp; Championship'!$B$8:$F$298,4,FALSE)</f>
        <v>U11G</v>
      </c>
      <c r="I233" s="71">
        <v>12</v>
      </c>
      <c r="J233" s="22"/>
    </row>
    <row r="234" spans="1:10" x14ac:dyDescent="0.25">
      <c r="A234" s="16"/>
      <c r="B234" s="14"/>
      <c r="C234" s="14"/>
      <c r="D234" s="36">
        <v>2</v>
      </c>
      <c r="E234" s="17">
        <v>214</v>
      </c>
      <c r="F234" s="14" t="str">
        <f>VLOOKUP($E234,'Athletes &amp; Championship'!$B$8:$F$298,2,FALSE)</f>
        <v>Eve Mulliner</v>
      </c>
      <c r="G234" s="14" t="str">
        <f>VLOOKUP($E234,'Athletes &amp; Championship'!$B$8:$E$298,3,FALSE)</f>
        <v>Stratford-Upon-Avon AC</v>
      </c>
      <c r="H234" s="14" t="str">
        <f>VLOOKUP($E234,'Athletes &amp; Championship'!$B$8:$F$298,4,FALSE)</f>
        <v>U11G</v>
      </c>
      <c r="I234" s="71">
        <v>12.1</v>
      </c>
      <c r="J234" s="22"/>
    </row>
    <row r="235" spans="1:10" x14ac:dyDescent="0.25">
      <c r="A235" s="16"/>
      <c r="B235" s="14"/>
      <c r="C235" s="14"/>
      <c r="D235" s="14">
        <v>3</v>
      </c>
      <c r="E235" s="17">
        <v>207</v>
      </c>
      <c r="F235" s="14" t="str">
        <f>VLOOKUP($E235,'Athletes &amp; Championship'!$B$8:$F$298,2,FALSE)</f>
        <v>Emily White</v>
      </c>
      <c r="G235" s="14" t="str">
        <f>VLOOKUP($E235,'Athletes &amp; Championship'!$B$8:$E$298,3,FALSE)</f>
        <v>Stratford-Upon-Avon AC</v>
      </c>
      <c r="H235" s="14" t="str">
        <f>VLOOKUP($E235,'Athletes &amp; Championship'!$B$8:$F$298,4,FALSE)</f>
        <v>U11G</v>
      </c>
      <c r="I235" s="71">
        <v>13.4</v>
      </c>
      <c r="J235" s="22"/>
    </row>
    <row r="236" spans="1:10" x14ac:dyDescent="0.25">
      <c r="A236" s="16"/>
      <c r="B236" s="14"/>
      <c r="C236" s="14"/>
      <c r="D236" s="14">
        <v>4</v>
      </c>
      <c r="E236" s="17">
        <v>217</v>
      </c>
      <c r="F236" s="14" t="str">
        <f>VLOOKUP($E236,'Athletes &amp; Championship'!$B$8:$F$298,2,FALSE)</f>
        <v>Georgia Sharp</v>
      </c>
      <c r="G236" s="14" t="str">
        <f>VLOOKUP($E236,'Athletes &amp; Championship'!$B$8:$E$298,3,FALSE)</f>
        <v>Stratford-Upon-Avon AC</v>
      </c>
      <c r="H236" s="14" t="str">
        <f>VLOOKUP($E236,'Athletes &amp; Championship'!$B$8:$F$298,4,FALSE)</f>
        <v>U11G</v>
      </c>
      <c r="I236" s="71">
        <v>13.9</v>
      </c>
      <c r="J236" s="22"/>
    </row>
    <row r="237" spans="1:10" x14ac:dyDescent="0.25">
      <c r="A237" s="16"/>
      <c r="B237" s="14"/>
      <c r="C237" s="14"/>
      <c r="D237" s="14">
        <v>5</v>
      </c>
      <c r="E237" s="17">
        <v>201</v>
      </c>
      <c r="F237" s="14" t="str">
        <f>VLOOKUP($E237,'Athletes &amp; Championship'!$B$8:$F$298,2,FALSE)</f>
        <v>Elizabeth Philcox</v>
      </c>
      <c r="G237" s="14" t="str">
        <f>VLOOKUP($E237,'Athletes &amp; Championship'!$B$8:$E$298,3,FALSE)</f>
        <v>Stratford-Upon-Avon AC</v>
      </c>
      <c r="H237" s="14" t="str">
        <f>VLOOKUP($E237,'Athletes &amp; Championship'!$B$8:$F$298,4,FALSE)</f>
        <v>U11G</v>
      </c>
      <c r="I237" s="71">
        <v>14</v>
      </c>
      <c r="J237" s="22"/>
    </row>
    <row r="238" spans="1:10" x14ac:dyDescent="0.25">
      <c r="A238" s="16"/>
      <c r="B238" s="14"/>
      <c r="C238" s="14"/>
      <c r="D238" s="14">
        <v>6</v>
      </c>
      <c r="E238" s="17">
        <v>218</v>
      </c>
      <c r="F238" s="14" t="str">
        <f>VLOOKUP($E238,'Athletes &amp; Championship'!$B$8:$F$298,2,FALSE)</f>
        <v>Josie Orme</v>
      </c>
      <c r="G238" s="14" t="str">
        <f>VLOOKUP($E238,'Athletes &amp; Championship'!$B$8:$E$298,3,FALSE)</f>
        <v>Stratford-Upon-Avon AC</v>
      </c>
      <c r="H238" s="14" t="str">
        <f>VLOOKUP($E238,'Athletes &amp; Championship'!$B$8:$F$298,4,FALSE)</f>
        <v>U11G</v>
      </c>
      <c r="I238" s="71">
        <v>14.6</v>
      </c>
      <c r="J238" s="22"/>
    </row>
    <row r="239" spans="1:10" x14ac:dyDescent="0.25">
      <c r="A239" s="16"/>
      <c r="B239" s="14"/>
      <c r="C239" s="14"/>
      <c r="D239" s="14"/>
      <c r="E239" s="14"/>
      <c r="F239" s="14"/>
      <c r="G239" s="14"/>
      <c r="H239" s="19"/>
      <c r="I239" s="68"/>
      <c r="J239" s="22"/>
    </row>
    <row r="240" spans="1:10" x14ac:dyDescent="0.25">
      <c r="A240" s="16"/>
      <c r="B240" s="14"/>
      <c r="C240" s="14"/>
      <c r="D240" s="14"/>
      <c r="E240" s="14"/>
      <c r="F240" s="14"/>
      <c r="G240" s="14"/>
      <c r="H240" s="19"/>
      <c r="I240" s="68"/>
      <c r="J240" s="22"/>
    </row>
    <row r="241" spans="1:10" x14ac:dyDescent="0.25">
      <c r="A241" s="16" t="s">
        <v>67</v>
      </c>
      <c r="B241" s="14" t="s">
        <v>17</v>
      </c>
      <c r="C241" s="14" t="s">
        <v>40</v>
      </c>
      <c r="D241" s="14">
        <v>1</v>
      </c>
      <c r="E241" s="17">
        <v>213</v>
      </c>
      <c r="F241" s="14" t="str">
        <f>VLOOKUP($E241,'Athletes &amp; Championship'!$B$8:$F$298,2,FALSE)</f>
        <v>Isabella Marriot</v>
      </c>
      <c r="G241" s="14" t="str">
        <f>VLOOKUP($E241,'Athletes &amp; Championship'!$B$8:$E$298,3,FALSE)</f>
        <v>Stratford-Upon-Avon AC</v>
      </c>
      <c r="H241" s="14" t="str">
        <f>VLOOKUP($E241,'Athletes &amp; Championship'!$B$8:$F$298,4,FALSE)</f>
        <v>U11G</v>
      </c>
      <c r="I241" s="71">
        <v>12.7</v>
      </c>
      <c r="J241" s="22"/>
    </row>
    <row r="242" spans="1:10" x14ac:dyDescent="0.25">
      <c r="A242" s="16"/>
      <c r="B242" s="14"/>
      <c r="C242" s="14"/>
      <c r="D242" s="14">
        <v>2</v>
      </c>
      <c r="E242" s="17">
        <v>203</v>
      </c>
      <c r="F242" s="14" t="str">
        <f>VLOOKUP($E242,'Athletes &amp; Championship'!$B$8:$F$298,2,FALSE)</f>
        <v>Martha Edwards</v>
      </c>
      <c r="G242" s="14" t="str">
        <f>VLOOKUP($E242,'Athletes &amp; Championship'!$B$8:$E$298,3,FALSE)</f>
        <v>Stratford-Upon-Avon AC</v>
      </c>
      <c r="H242" s="14" t="str">
        <f>VLOOKUP($E242,'Athletes &amp; Championship'!$B$8:$F$298,4,FALSE)</f>
        <v>U11G</v>
      </c>
      <c r="I242" s="71">
        <v>13.2</v>
      </c>
      <c r="J242" s="22"/>
    </row>
    <row r="243" spans="1:10" x14ac:dyDescent="0.25">
      <c r="A243" s="16"/>
      <c r="B243" s="14"/>
      <c r="C243" s="14"/>
      <c r="D243" s="14">
        <v>3</v>
      </c>
      <c r="E243" s="17">
        <v>212</v>
      </c>
      <c r="F243" s="14" t="str">
        <f>VLOOKUP($E243,'Athletes &amp; Championship'!$B$8:$F$298,2,FALSE)</f>
        <v>Amelie Sherran</v>
      </c>
      <c r="G243" s="14" t="str">
        <f>VLOOKUP($E243,'Athletes &amp; Championship'!$B$8:$E$298,3,FALSE)</f>
        <v>Stratford-Upon-Avon AC</v>
      </c>
      <c r="H243" s="14" t="str">
        <f>VLOOKUP($E243,'Athletes &amp; Championship'!$B$8:$F$298,4,FALSE)</f>
        <v>U11G</v>
      </c>
      <c r="I243" s="71">
        <v>14.6</v>
      </c>
      <c r="J243" s="22"/>
    </row>
    <row r="244" spans="1:10" x14ac:dyDescent="0.25">
      <c r="A244" s="16"/>
      <c r="B244" s="14"/>
      <c r="C244" s="14"/>
      <c r="D244" s="14">
        <v>4</v>
      </c>
      <c r="E244" s="17">
        <v>208</v>
      </c>
      <c r="F244" s="14" t="str">
        <f>VLOOKUP($E244,'Athletes &amp; Championship'!$B$8:$F$298,2,FALSE)</f>
        <v>Fflur Jones</v>
      </c>
      <c r="G244" s="14" t="str">
        <f>VLOOKUP($E244,'Athletes &amp; Championship'!$B$8:$E$298,3,FALSE)</f>
        <v>Stratford-Upon-Avon AC</v>
      </c>
      <c r="H244" s="14" t="str">
        <f>VLOOKUP($E244,'Athletes &amp; Championship'!$B$8:$F$298,4,FALSE)</f>
        <v>U11G</v>
      </c>
      <c r="I244" s="71">
        <v>15</v>
      </c>
      <c r="J244" s="22"/>
    </row>
    <row r="245" spans="1:10" x14ac:dyDescent="0.25">
      <c r="A245" s="16"/>
      <c r="B245" s="14"/>
      <c r="C245" s="14"/>
      <c r="D245" s="14"/>
      <c r="E245" s="14"/>
      <c r="F245" s="14"/>
      <c r="G245" s="14"/>
      <c r="H245" s="19"/>
      <c r="I245" s="68"/>
      <c r="J245" s="22"/>
    </row>
    <row r="246" spans="1:10" x14ac:dyDescent="0.25">
      <c r="A246" s="16"/>
      <c r="B246" s="14"/>
      <c r="C246" s="14"/>
      <c r="D246" s="14"/>
      <c r="E246" s="14"/>
      <c r="F246" s="14"/>
      <c r="G246" s="14"/>
      <c r="H246" s="19"/>
      <c r="I246" s="68"/>
      <c r="J246" s="22"/>
    </row>
    <row r="247" spans="1:10" x14ac:dyDescent="0.25">
      <c r="A247" s="16" t="s">
        <v>324</v>
      </c>
      <c r="B247" s="14" t="s">
        <v>17</v>
      </c>
      <c r="C247" s="14" t="s">
        <v>40</v>
      </c>
      <c r="D247" s="14">
        <v>1</v>
      </c>
      <c r="E247" s="17">
        <v>202</v>
      </c>
      <c r="F247" s="14" t="str">
        <f>VLOOKUP($E247,'Athletes &amp; Championship'!$B$8:$F$298,2,FALSE)</f>
        <v>Luiza Talowska</v>
      </c>
      <c r="G247" s="14" t="str">
        <f>VLOOKUP($E247,'Athletes &amp; Championship'!$B$8:$E$298,3,FALSE)</f>
        <v>Stratford-Upon-Avon AC</v>
      </c>
      <c r="H247" s="14" t="str">
        <f>VLOOKUP($E247,'Athletes &amp; Championship'!$B$8:$F$298,4,FALSE)</f>
        <v>U11G</v>
      </c>
      <c r="I247" s="71">
        <v>12.1</v>
      </c>
      <c r="J247" s="22"/>
    </row>
    <row r="248" spans="1:10" x14ac:dyDescent="0.25">
      <c r="A248" s="16"/>
      <c r="B248" s="14"/>
      <c r="C248" s="14"/>
      <c r="D248" s="14">
        <v>2</v>
      </c>
      <c r="E248" s="17">
        <v>210</v>
      </c>
      <c r="F248" s="14" t="str">
        <f>VLOOKUP($E248,'Athletes &amp; Championship'!$B$8:$F$298,2,FALSE)</f>
        <v>Kate Hopkins</v>
      </c>
      <c r="G248" s="14" t="str">
        <f>VLOOKUP($E248,'Athletes &amp; Championship'!$B$8:$E$298,3,FALSE)</f>
        <v>Stratford-Upon-Avon AC</v>
      </c>
      <c r="H248" s="14" t="str">
        <f>VLOOKUP($E248,'Athletes &amp; Championship'!$B$8:$F$298,4,FALSE)</f>
        <v>U11G</v>
      </c>
      <c r="I248" s="71">
        <v>12.2</v>
      </c>
      <c r="J248" s="22"/>
    </row>
    <row r="249" spans="1:10" x14ac:dyDescent="0.25">
      <c r="A249" s="16"/>
      <c r="B249" s="14"/>
      <c r="C249" s="14"/>
      <c r="D249" s="14">
        <v>3</v>
      </c>
      <c r="E249" s="17">
        <v>206</v>
      </c>
      <c r="F249" s="14" t="str">
        <f>VLOOKUP($E249,'Athletes &amp; Championship'!$B$8:$F$298,2,FALSE)</f>
        <v>Nancy Spencer</v>
      </c>
      <c r="G249" s="14" t="str">
        <f>VLOOKUP($E249,'Athletes &amp; Championship'!$B$8:$E$298,3,FALSE)</f>
        <v>Stratford-Upon-Avon AC</v>
      </c>
      <c r="H249" s="14" t="str">
        <f>VLOOKUP($E249,'Athletes &amp; Championship'!$B$8:$F$298,4,FALSE)</f>
        <v>U11G</v>
      </c>
      <c r="I249" s="71">
        <v>12.6</v>
      </c>
      <c r="J249" s="22"/>
    </row>
    <row r="250" spans="1:10" x14ac:dyDescent="0.25">
      <c r="A250" s="16"/>
      <c r="B250" s="14"/>
      <c r="C250" s="14"/>
      <c r="D250" s="14">
        <v>4</v>
      </c>
      <c r="E250" s="17">
        <v>209</v>
      </c>
      <c r="F250" s="14" t="str">
        <f>VLOOKUP($E250,'Athletes &amp; Championship'!$B$8:$F$298,2,FALSE)</f>
        <v>Sophie Horne</v>
      </c>
      <c r="G250" s="14" t="str">
        <f>VLOOKUP($E250,'Athletes &amp; Championship'!$B$8:$E$298,3,FALSE)</f>
        <v>Stratford-Upon-Avon AC</v>
      </c>
      <c r="H250" s="14" t="str">
        <f>VLOOKUP($E250,'Athletes &amp; Championship'!$B$8:$F$298,4,FALSE)</f>
        <v>U11G</v>
      </c>
      <c r="I250" s="71">
        <v>13.2</v>
      </c>
      <c r="J250" s="22"/>
    </row>
    <row r="251" spans="1:10" x14ac:dyDescent="0.25">
      <c r="A251" s="16"/>
      <c r="B251" s="14"/>
      <c r="C251" s="14"/>
      <c r="D251" s="36">
        <v>5</v>
      </c>
      <c r="E251" s="17">
        <v>211</v>
      </c>
      <c r="F251" s="14" t="str">
        <f>VLOOKUP($E251,'Athletes &amp; Championship'!$B$8:$F$298,2,FALSE)</f>
        <v>Lilly Parsons</v>
      </c>
      <c r="G251" s="14" t="str">
        <f>VLOOKUP($E251,'Athletes &amp; Championship'!$B$8:$E$298,3,FALSE)</f>
        <v>Stratford-Upon-Avon AC</v>
      </c>
      <c r="H251" s="14" t="str">
        <f>VLOOKUP($E251,'Athletes &amp; Championship'!$B$8:$F$298,4,FALSE)</f>
        <v>U11G</v>
      </c>
      <c r="I251" s="71">
        <v>13.3</v>
      </c>
      <c r="J251" s="22"/>
    </row>
    <row r="252" spans="1:10" x14ac:dyDescent="0.25">
      <c r="A252" s="16"/>
      <c r="B252" s="14"/>
      <c r="C252" s="14"/>
      <c r="D252" s="36">
        <v>6</v>
      </c>
      <c r="E252" s="17">
        <v>219</v>
      </c>
      <c r="F252" s="14" t="str">
        <f>VLOOKUP($E252,'Athletes &amp; Championship'!$B$8:$F$298,2,FALSE)</f>
        <v>Maggie Silvers</v>
      </c>
      <c r="G252" s="14" t="str">
        <f>VLOOKUP($E252,'Athletes &amp; Championship'!$B$8:$E$298,3,FALSE)</f>
        <v>Stratford-Upon-Avon AC</v>
      </c>
      <c r="H252" s="14" t="str">
        <f>VLOOKUP($E252,'Athletes &amp; Championship'!$B$8:$F$298,4,FALSE)</f>
        <v>U11G</v>
      </c>
      <c r="I252" s="71">
        <v>14.5</v>
      </c>
      <c r="J252" s="22"/>
    </row>
    <row r="253" spans="1:10" x14ac:dyDescent="0.25">
      <c r="A253" s="16"/>
      <c r="B253" s="14"/>
      <c r="C253" s="14"/>
      <c r="D253" s="14"/>
      <c r="E253" s="14"/>
      <c r="F253" s="14"/>
      <c r="G253" s="14"/>
      <c r="H253" s="19"/>
      <c r="I253" s="68"/>
      <c r="J253" s="22"/>
    </row>
    <row r="254" spans="1:10" x14ac:dyDescent="0.25">
      <c r="A254" s="16"/>
      <c r="B254" s="14"/>
      <c r="C254" s="14"/>
      <c r="D254" s="14"/>
      <c r="E254" s="14"/>
      <c r="F254" s="14"/>
      <c r="G254" s="14"/>
      <c r="H254" s="19"/>
      <c r="I254" s="68"/>
      <c r="J254" s="22"/>
    </row>
    <row r="255" spans="1:10" x14ac:dyDescent="0.25">
      <c r="A255" s="16" t="s">
        <v>325</v>
      </c>
      <c r="B255" s="14" t="s">
        <v>2</v>
      </c>
      <c r="C255" s="14" t="s">
        <v>40</v>
      </c>
      <c r="D255" s="14">
        <v>1</v>
      </c>
      <c r="E255" s="17">
        <v>261</v>
      </c>
      <c r="F255" s="14" t="str">
        <f>VLOOKUP($E255,'Athletes &amp; Championship'!$B$8:$F$298,2,FALSE)</f>
        <v>Clementine Sims</v>
      </c>
      <c r="G255" s="14" t="str">
        <f>VLOOKUP($E255,'Athletes &amp; Championship'!$B$8:$E$298,3,FALSE)</f>
        <v>Stratford-Upon-Avon AC</v>
      </c>
      <c r="H255" s="14" t="str">
        <f>VLOOKUP($E255,'Athletes &amp; Championship'!$B$8:$F$298,4,FALSE)</f>
        <v>U13G</v>
      </c>
      <c r="I255" s="71">
        <v>15.6</v>
      </c>
      <c r="J255" s="77" t="s">
        <v>326</v>
      </c>
    </row>
    <row r="256" spans="1:10" x14ac:dyDescent="0.25">
      <c r="A256" s="16"/>
      <c r="B256" s="14"/>
      <c r="C256" s="14"/>
      <c r="D256" s="14">
        <v>2</v>
      </c>
      <c r="E256" s="17">
        <v>274</v>
      </c>
      <c r="F256" s="14" t="str">
        <f>VLOOKUP($E256,'Athletes &amp; Championship'!$B$8:$F$298,2,FALSE)</f>
        <v>Holly Clifford</v>
      </c>
      <c r="G256" s="14" t="str">
        <f>VLOOKUP($E256,'Athletes &amp; Championship'!$B$8:$E$298,3,FALSE)</f>
        <v>Stratford-Upon-Avon AC</v>
      </c>
      <c r="H256" s="14" t="str">
        <f>VLOOKUP($E256,'Athletes &amp; Championship'!$B$8:$F$298,4,FALSE)</f>
        <v>U13G</v>
      </c>
      <c r="I256" s="71">
        <v>15.7</v>
      </c>
      <c r="J256" s="77" t="s">
        <v>326</v>
      </c>
    </row>
    <row r="257" spans="1:10" x14ac:dyDescent="0.25">
      <c r="A257" s="16"/>
      <c r="B257" s="14"/>
      <c r="C257" s="14"/>
      <c r="D257" s="14">
        <v>3</v>
      </c>
      <c r="E257" s="17">
        <v>266</v>
      </c>
      <c r="F257" s="14" t="str">
        <f>VLOOKUP($E257,'Athletes &amp; Championship'!$B$8:$F$298,2,FALSE)</f>
        <v>Charlotte Philcox</v>
      </c>
      <c r="G257" s="14" t="str">
        <f>VLOOKUP($E257,'Athletes &amp; Championship'!$B$8:$E$298,3,FALSE)</f>
        <v>Stratford-Upon-Avon AC</v>
      </c>
      <c r="H257" s="14" t="str">
        <f>VLOOKUP($E257,'Athletes &amp; Championship'!$B$8:$F$298,4,FALSE)</f>
        <v>U13G</v>
      </c>
      <c r="I257" s="71">
        <v>16.399999999999999</v>
      </c>
      <c r="J257" s="77" t="s">
        <v>326</v>
      </c>
    </row>
    <row r="258" spans="1:10" x14ac:dyDescent="0.25">
      <c r="A258" s="16"/>
      <c r="B258" s="14"/>
      <c r="C258" s="14"/>
      <c r="D258" s="14">
        <v>4</v>
      </c>
      <c r="E258" s="17">
        <v>265</v>
      </c>
      <c r="F258" s="14" t="str">
        <f>VLOOKUP($E258,'Athletes &amp; Championship'!$B$8:$F$298,2,FALSE)</f>
        <v>Clea Roach</v>
      </c>
      <c r="G258" s="14" t="str">
        <f>VLOOKUP($E258,'Athletes &amp; Championship'!$B$8:$E$298,3,FALSE)</f>
        <v>Stratford-Upon-Avon AC</v>
      </c>
      <c r="H258" s="14" t="str">
        <f>VLOOKUP($E258,'Athletes &amp; Championship'!$B$8:$F$298,4,FALSE)</f>
        <v>U13G</v>
      </c>
      <c r="I258" s="71">
        <v>17.5</v>
      </c>
      <c r="J258" s="77" t="s">
        <v>326</v>
      </c>
    </row>
    <row r="259" spans="1:10" x14ac:dyDescent="0.25">
      <c r="A259" s="16"/>
      <c r="B259" s="14"/>
      <c r="C259" s="14"/>
      <c r="D259" s="14"/>
      <c r="E259" s="14"/>
      <c r="F259" s="14"/>
      <c r="G259" s="14"/>
      <c r="H259" s="19"/>
      <c r="I259" s="68"/>
      <c r="J259" s="22"/>
    </row>
    <row r="260" spans="1:10" x14ac:dyDescent="0.25">
      <c r="A260" s="16"/>
      <c r="B260" s="14"/>
      <c r="C260" s="14"/>
      <c r="D260" s="14"/>
      <c r="E260" s="14"/>
      <c r="F260" s="14"/>
      <c r="G260" s="14"/>
      <c r="H260" s="19"/>
      <c r="I260" s="68"/>
      <c r="J260" s="22"/>
    </row>
    <row r="261" spans="1:10" x14ac:dyDescent="0.25">
      <c r="A261" s="16" t="s">
        <v>327</v>
      </c>
      <c r="B261" s="14" t="s">
        <v>2</v>
      </c>
      <c r="C261" s="14" t="s">
        <v>40</v>
      </c>
      <c r="D261" s="14">
        <v>1</v>
      </c>
      <c r="E261" s="17">
        <v>270</v>
      </c>
      <c r="F261" s="14" t="str">
        <f>VLOOKUP($E261,'Athletes &amp; Championship'!$B$8:$F$298,2,FALSE)</f>
        <v>Ava Sheppard</v>
      </c>
      <c r="G261" s="14" t="str">
        <f>VLOOKUP($E261,'Athletes &amp; Championship'!$B$8:$E$298,3,FALSE)</f>
        <v>Stratford-Upon-Avon AC</v>
      </c>
      <c r="H261" s="14" t="str">
        <f>VLOOKUP($E261,'Athletes &amp; Championship'!$B$8:$F$298,4,FALSE)</f>
        <v>U13G</v>
      </c>
      <c r="I261" s="71">
        <v>15.4</v>
      </c>
      <c r="J261" s="77" t="s">
        <v>312</v>
      </c>
    </row>
    <row r="262" spans="1:10" x14ac:dyDescent="0.25">
      <c r="A262" s="16"/>
      <c r="B262" s="14"/>
      <c r="C262" s="14"/>
      <c r="D262" s="14">
        <v>2</v>
      </c>
      <c r="E262" s="17">
        <v>269</v>
      </c>
      <c r="F262" s="14" t="str">
        <f>VLOOKUP($E262,'Athletes &amp; Championship'!$B$8:$F$298,2,FALSE)</f>
        <v>Martha Silvers</v>
      </c>
      <c r="G262" s="14" t="str">
        <f>VLOOKUP($E262,'Athletes &amp; Championship'!$B$8:$E$298,3,FALSE)</f>
        <v>Stratford-Upon-Avon AC</v>
      </c>
      <c r="H262" s="14" t="str">
        <f>VLOOKUP($E262,'Athletes &amp; Championship'!$B$8:$F$298,4,FALSE)</f>
        <v>U13G</v>
      </c>
      <c r="I262" s="71">
        <v>15.5</v>
      </c>
      <c r="J262" s="77" t="s">
        <v>312</v>
      </c>
    </row>
    <row r="263" spans="1:10" x14ac:dyDescent="0.25">
      <c r="A263" s="16"/>
      <c r="B263" s="14"/>
      <c r="C263" s="14"/>
      <c r="D263" s="14">
        <v>3</v>
      </c>
      <c r="E263" s="17">
        <v>267</v>
      </c>
      <c r="F263" s="14" t="str">
        <f>VLOOKUP($E263,'Athletes &amp; Championship'!$B$8:$F$298,2,FALSE)</f>
        <v>Laura Talowska</v>
      </c>
      <c r="G263" s="14" t="str">
        <f>VLOOKUP($E263,'Athletes &amp; Championship'!$B$8:$E$298,3,FALSE)</f>
        <v>Stratford-Upon-Avon AC</v>
      </c>
      <c r="H263" s="14" t="str">
        <f>VLOOKUP($E263,'Athletes &amp; Championship'!$B$8:$F$298,4,FALSE)</f>
        <v>U13G</v>
      </c>
      <c r="I263" s="71">
        <v>15.7</v>
      </c>
      <c r="J263" s="77" t="s">
        <v>312</v>
      </c>
    </row>
    <row r="264" spans="1:10" x14ac:dyDescent="0.25">
      <c r="A264" s="16"/>
      <c r="B264" s="14"/>
      <c r="C264" s="14"/>
      <c r="D264" s="14">
        <v>4</v>
      </c>
      <c r="E264" s="17">
        <v>280</v>
      </c>
      <c r="F264" s="14" t="str">
        <f>VLOOKUP($E264,'Athletes &amp; Championship'!$B$8:$F$298,2,FALSE)</f>
        <v>Olivia Corbin</v>
      </c>
      <c r="G264" s="14" t="str">
        <f>VLOOKUP($E264,'Athletes &amp; Championship'!$B$8:$E$298,3,FALSE)</f>
        <v>Stratford-Upon-Avon AC</v>
      </c>
      <c r="H264" s="14" t="str">
        <f>VLOOKUP($E264,'Athletes &amp; Championship'!$B$8:$F$298,4,FALSE)</f>
        <v>U13G</v>
      </c>
      <c r="I264" s="71">
        <v>15.9</v>
      </c>
      <c r="J264" s="77" t="s">
        <v>312</v>
      </c>
    </row>
    <row r="265" spans="1:10" x14ac:dyDescent="0.25">
      <c r="A265" s="16"/>
      <c r="B265" s="14"/>
      <c r="C265" s="14"/>
      <c r="D265" s="14">
        <v>5</v>
      </c>
      <c r="E265" s="17">
        <v>264</v>
      </c>
      <c r="F265" s="14" t="str">
        <f>VLOOKUP($E265,'Athletes &amp; Championship'!$B$8:$F$298,2,FALSE)</f>
        <v>Ameena Asad</v>
      </c>
      <c r="G265" s="14" t="str">
        <f>VLOOKUP($E265,'Athletes &amp; Championship'!$B$8:$E$298,3,FALSE)</f>
        <v>Stratford-Upon-Avon AC</v>
      </c>
      <c r="H265" s="14" t="str">
        <f>VLOOKUP($E265,'Athletes &amp; Championship'!$B$8:$F$298,4,FALSE)</f>
        <v>U13G</v>
      </c>
      <c r="I265" s="71">
        <v>16.2</v>
      </c>
      <c r="J265" s="77" t="s">
        <v>312</v>
      </c>
    </row>
    <row r="266" spans="1:10" x14ac:dyDescent="0.25">
      <c r="A266" s="16"/>
      <c r="B266" s="14"/>
      <c r="C266" s="14"/>
      <c r="D266" s="14"/>
      <c r="E266" s="14"/>
      <c r="F266" s="14"/>
      <c r="G266" s="14"/>
      <c r="H266" s="19"/>
      <c r="I266" s="68"/>
      <c r="J266" s="22"/>
    </row>
    <row r="267" spans="1:10" x14ac:dyDescent="0.25">
      <c r="A267" s="16"/>
      <c r="B267" s="14"/>
      <c r="C267" s="14"/>
      <c r="D267" s="14"/>
      <c r="E267" s="14"/>
      <c r="F267" s="14"/>
      <c r="G267" s="14"/>
      <c r="H267" s="19"/>
      <c r="I267" s="68"/>
      <c r="J267" s="22"/>
    </row>
    <row r="268" spans="1:10" x14ac:dyDescent="0.25">
      <c r="A268" s="16" t="s">
        <v>328</v>
      </c>
      <c r="B268" s="14" t="s">
        <v>2</v>
      </c>
      <c r="C268" s="14" t="s">
        <v>282</v>
      </c>
      <c r="D268" s="14">
        <v>1</v>
      </c>
      <c r="E268" s="17">
        <v>268</v>
      </c>
      <c r="F268" s="14" t="str">
        <f>VLOOKUP($E268,'Athletes &amp; Championship'!$B$8:$F$298,2,FALSE)</f>
        <v>Ella Smith</v>
      </c>
      <c r="G268" s="14" t="str">
        <f>VLOOKUP($E268,'Athletes &amp; Championship'!$B$8:$E$298,3,FALSE)</f>
        <v>Stratford-Upon-Avon AC</v>
      </c>
      <c r="H268" s="14" t="str">
        <f>VLOOKUP($E268,'Athletes &amp; Championship'!$B$8:$F$298,4,FALSE)</f>
        <v>U13G</v>
      </c>
      <c r="I268" s="71">
        <v>14.3</v>
      </c>
      <c r="J268" s="77" t="s">
        <v>330</v>
      </c>
    </row>
    <row r="269" spans="1:10" x14ac:dyDescent="0.25">
      <c r="A269" s="16"/>
      <c r="B269" s="14"/>
      <c r="C269" s="14"/>
      <c r="D269" s="14">
        <v>2</v>
      </c>
      <c r="E269" s="17">
        <v>238</v>
      </c>
      <c r="F269" s="14" t="str">
        <f>VLOOKUP($E269,'Athletes &amp; Championship'!$B$8:$F$298,2,FALSE)</f>
        <v>Elfric McKenzie</v>
      </c>
      <c r="G269" s="14" t="str">
        <f>VLOOKUP($E269,'Athletes &amp; Championship'!$B$8:$E$298,3,FALSE)</f>
        <v>Stratford-Upon-Avon AC</v>
      </c>
      <c r="H269" s="14" t="str">
        <f>VLOOKUP($E269,'Athletes &amp; Championship'!$B$8:$F$298,4,FALSE)</f>
        <v>U13B</v>
      </c>
      <c r="I269" s="71">
        <v>14.6</v>
      </c>
      <c r="J269" s="77" t="s">
        <v>330</v>
      </c>
    </row>
    <row r="270" spans="1:10" x14ac:dyDescent="0.25">
      <c r="A270" s="16"/>
      <c r="B270" s="14"/>
      <c r="C270" s="14"/>
      <c r="D270" s="14">
        <v>3</v>
      </c>
      <c r="E270" s="17">
        <v>279</v>
      </c>
      <c r="F270" s="14" t="str">
        <f>VLOOKUP($E270,'Athletes &amp; Championship'!$B$8:$F$298,2,FALSE)</f>
        <v>Ella Taylor-Noble</v>
      </c>
      <c r="G270" s="14" t="str">
        <f>VLOOKUP($E270,'Athletes &amp; Championship'!$B$8:$E$298,3,FALSE)</f>
        <v>Stratford-Upon-Avon AC</v>
      </c>
      <c r="H270" s="14" t="str">
        <f>VLOOKUP($E270,'Athletes &amp; Championship'!$B$8:$F$298,4,FALSE)</f>
        <v>U13G</v>
      </c>
      <c r="I270" s="71">
        <v>14.8</v>
      </c>
      <c r="J270" s="77" t="s">
        <v>330</v>
      </c>
    </row>
    <row r="271" spans="1:10" x14ac:dyDescent="0.25">
      <c r="A271" s="16"/>
      <c r="B271" s="14"/>
      <c r="C271" s="14"/>
      <c r="D271" s="14">
        <v>4</v>
      </c>
      <c r="E271" s="17">
        <v>271</v>
      </c>
      <c r="F271" s="14" t="str">
        <f>VLOOKUP($E271,'Athletes &amp; Championship'!$B$8:$F$298,2,FALSE)</f>
        <v>Annie Silvers</v>
      </c>
      <c r="G271" s="14" t="str">
        <f>VLOOKUP($E271,'Athletes &amp; Championship'!$B$8:$E$298,3,FALSE)</f>
        <v>Stratford-Upon-Avon AC</v>
      </c>
      <c r="H271" s="14" t="str">
        <f>VLOOKUP($E271,'Athletes &amp; Championship'!$B$8:$F$298,4,FALSE)</f>
        <v>U13G</v>
      </c>
      <c r="I271" s="71">
        <v>15.2</v>
      </c>
      <c r="J271" s="77" t="s">
        <v>330</v>
      </c>
    </row>
    <row r="272" spans="1:10" x14ac:dyDescent="0.25">
      <c r="A272" s="16"/>
      <c r="B272" s="14"/>
      <c r="C272" s="14"/>
      <c r="D272" s="14"/>
      <c r="E272" s="14"/>
      <c r="F272" s="14"/>
      <c r="G272" s="14"/>
      <c r="H272" s="19"/>
      <c r="I272" s="68"/>
      <c r="J272" s="22"/>
    </row>
    <row r="273" spans="1:10" x14ac:dyDescent="0.25">
      <c r="A273" s="16"/>
      <c r="B273" s="14"/>
      <c r="C273" s="14"/>
      <c r="D273" s="14"/>
      <c r="E273" s="14"/>
      <c r="F273" s="14"/>
      <c r="G273" s="14"/>
      <c r="H273" s="19"/>
      <c r="I273" s="68"/>
      <c r="J273" s="22"/>
    </row>
    <row r="274" spans="1:10" x14ac:dyDescent="0.25">
      <c r="A274" s="16" t="s">
        <v>68</v>
      </c>
      <c r="B274" s="14" t="s">
        <v>2</v>
      </c>
      <c r="C274" s="14" t="s">
        <v>40</v>
      </c>
      <c r="D274" s="14">
        <v>1</v>
      </c>
      <c r="E274" s="17">
        <v>545</v>
      </c>
      <c r="F274" s="14" t="str">
        <f>VLOOKUP($E274,'Athletes &amp; Championship'!$B$8:$F$298,2,FALSE)</f>
        <v>Megan Thomas</v>
      </c>
      <c r="G274" s="14" t="str">
        <f>VLOOKUP($E274,'Athletes &amp; Championship'!$B$8:$E$298,3,FALSE)</f>
        <v>Stratford-Upon-Avon AC</v>
      </c>
      <c r="H274" s="14" t="str">
        <f>VLOOKUP($E274,'Athletes &amp; Championship'!$B$8:$F$298,4,FALSE)</f>
        <v>U15G</v>
      </c>
      <c r="I274" s="71">
        <v>13.8</v>
      </c>
      <c r="J274" s="77" t="s">
        <v>330</v>
      </c>
    </row>
    <row r="275" spans="1:10" x14ac:dyDescent="0.25">
      <c r="A275" s="16"/>
      <c r="B275" s="14"/>
      <c r="C275" s="14"/>
      <c r="D275" s="36">
        <v>2</v>
      </c>
      <c r="E275" s="17">
        <v>516</v>
      </c>
      <c r="F275" s="14" t="str">
        <f>VLOOKUP($E275,'Athletes &amp; Championship'!$B$8:$F$298,2,FALSE)</f>
        <v>Caitlin Boyle</v>
      </c>
      <c r="G275" s="14" t="str">
        <f>VLOOKUP($E275,'Athletes &amp; Championship'!$B$8:$E$298,3,FALSE)</f>
        <v>Stratford-Upon-Avon AC</v>
      </c>
      <c r="H275" s="14" t="str">
        <f>VLOOKUP($E275,'Athletes &amp; Championship'!$B$8:$F$298,4,FALSE)</f>
        <v>U15G</v>
      </c>
      <c r="I275" s="71">
        <v>14.2</v>
      </c>
      <c r="J275" s="77" t="s">
        <v>330</v>
      </c>
    </row>
    <row r="276" spans="1:10" x14ac:dyDescent="0.25">
      <c r="A276" s="16"/>
      <c r="B276" s="14"/>
      <c r="C276" s="14"/>
      <c r="D276" s="36">
        <v>3</v>
      </c>
      <c r="E276" s="17">
        <v>551</v>
      </c>
      <c r="F276" s="14" t="str">
        <f>VLOOKUP($E276,'Athletes &amp; Championship'!$B$8:$F$298,2,FALSE)</f>
        <v>Ruby Edwards</v>
      </c>
      <c r="G276" s="14" t="str">
        <f>VLOOKUP($E276,'Athletes &amp; Championship'!$B$8:$E$298,3,FALSE)</f>
        <v>Stratford-Upon-Avon AC</v>
      </c>
      <c r="H276" s="14" t="str">
        <f>VLOOKUP($E276,'Athletes &amp; Championship'!$B$8:$F$298,4,FALSE)</f>
        <v>U15G</v>
      </c>
      <c r="I276" s="71">
        <v>14.4</v>
      </c>
      <c r="J276" s="77" t="s">
        <v>330</v>
      </c>
    </row>
    <row r="277" spans="1:10" x14ac:dyDescent="0.25">
      <c r="A277" s="16"/>
      <c r="B277" s="14"/>
      <c r="C277" s="14"/>
      <c r="D277" s="36">
        <v>4</v>
      </c>
      <c r="E277" s="17">
        <v>506</v>
      </c>
      <c r="F277" s="14" t="str">
        <f>VLOOKUP($E277,'Athletes &amp; Championship'!$B$8:$F$298,2,FALSE)</f>
        <v>Ellie Bowen</v>
      </c>
      <c r="G277" s="14" t="str">
        <f>VLOOKUP($E277,'Athletes &amp; Championship'!$B$8:$E$298,3,FALSE)</f>
        <v>Stratford-Upon-Avon AC</v>
      </c>
      <c r="H277" s="14" t="str">
        <f>VLOOKUP($E277,'Athletes &amp; Championship'!$B$8:$F$298,4,FALSE)</f>
        <v>U15G</v>
      </c>
      <c r="I277" s="71">
        <v>14.5</v>
      </c>
      <c r="J277" s="77" t="s">
        <v>330</v>
      </c>
    </row>
    <row r="278" spans="1:10" x14ac:dyDescent="0.25">
      <c r="A278" s="16"/>
      <c r="B278" s="14"/>
      <c r="C278" s="14"/>
      <c r="D278" s="14">
        <v>5</v>
      </c>
      <c r="E278" s="17">
        <v>511</v>
      </c>
      <c r="F278" s="14" t="str">
        <f>VLOOKUP($E278,'Athletes &amp; Championship'!$B$8:$F$298,2,FALSE)</f>
        <v>Megan Bowen</v>
      </c>
      <c r="G278" s="14" t="str">
        <f>VLOOKUP($E278,'Athletes &amp; Championship'!$B$8:$E$298,3,FALSE)</f>
        <v>Stratford-Upon-Avon AC</v>
      </c>
      <c r="H278" s="14" t="str">
        <f>VLOOKUP($E278,'Athletes &amp; Championship'!$B$8:$F$298,4,FALSE)</f>
        <v>U15G</v>
      </c>
      <c r="I278" s="71">
        <v>14.6</v>
      </c>
      <c r="J278" s="77" t="s">
        <v>330</v>
      </c>
    </row>
    <row r="279" spans="1:10" x14ac:dyDescent="0.25">
      <c r="A279" s="16"/>
      <c r="B279" s="14"/>
      <c r="C279" s="14"/>
      <c r="D279" s="14">
        <v>6</v>
      </c>
      <c r="E279" s="17">
        <v>537</v>
      </c>
      <c r="F279" s="14" t="str">
        <f>VLOOKUP($E279,'Athletes &amp; Championship'!$B$8:$F$298,2,FALSE)</f>
        <v>Raluca Taturu</v>
      </c>
      <c r="G279" s="14" t="str">
        <f>VLOOKUP($E279,'Athletes &amp; Championship'!$B$8:$E$298,3,FALSE)</f>
        <v>Stratford-Upon-Avon AC</v>
      </c>
      <c r="H279" s="14" t="str">
        <f>VLOOKUP($E279,'Athletes &amp; Championship'!$B$8:$F$298,4,FALSE)</f>
        <v>U15G</v>
      </c>
      <c r="I279" s="71">
        <v>15.8</v>
      </c>
      <c r="J279" s="77" t="s">
        <v>330</v>
      </c>
    </row>
    <row r="280" spans="1:10" x14ac:dyDescent="0.25">
      <c r="A280" s="16"/>
      <c r="B280" s="14"/>
      <c r="C280" s="14"/>
      <c r="D280" s="14">
        <v>7</v>
      </c>
      <c r="E280" s="17">
        <v>552</v>
      </c>
      <c r="F280" s="14" t="str">
        <f>VLOOKUP($E280,'Athletes &amp; Championship'!$B$8:$F$298,2,FALSE)</f>
        <v>Nikki Wodzisz</v>
      </c>
      <c r="G280" s="14" t="str">
        <f>VLOOKUP($E280,'Athletes &amp; Championship'!$B$8:$E$298,3,FALSE)</f>
        <v>Stratford-Upon-Avon AC</v>
      </c>
      <c r="H280" s="14" t="str">
        <f>VLOOKUP($E280,'Athletes &amp; Championship'!$B$8:$F$298,4,FALSE)</f>
        <v>U15G</v>
      </c>
      <c r="I280" s="71">
        <v>16.100000000000001</v>
      </c>
      <c r="J280" s="77" t="s">
        <v>330</v>
      </c>
    </row>
    <row r="281" spans="1:10" x14ac:dyDescent="0.25">
      <c r="A281" s="16"/>
      <c r="B281" s="14"/>
      <c r="C281" s="14"/>
      <c r="D281" s="36">
        <v>8</v>
      </c>
      <c r="E281" s="17">
        <v>557</v>
      </c>
      <c r="F281" s="14" t="str">
        <f>VLOOKUP($E281,'Athletes &amp; Championship'!$B$8:$F$298,2,FALSE)</f>
        <v>Kate Pridham</v>
      </c>
      <c r="G281" s="14" t="str">
        <f>VLOOKUP($E281,'Athletes &amp; Championship'!$B$8:$E$298,3,FALSE)</f>
        <v>Stratford-Upon-Avon AC</v>
      </c>
      <c r="H281" s="14" t="str">
        <f>VLOOKUP($E281,'Athletes &amp; Championship'!$B$8:$F$298,4,FALSE)</f>
        <v>U15G</v>
      </c>
      <c r="I281" s="71">
        <v>16.3</v>
      </c>
      <c r="J281" s="77" t="s">
        <v>330</v>
      </c>
    </row>
    <row r="282" spans="1:10" x14ac:dyDescent="0.25">
      <c r="A282" s="16"/>
      <c r="B282" s="14"/>
      <c r="C282" s="14"/>
      <c r="D282" s="14"/>
      <c r="E282" s="14"/>
      <c r="F282" s="14"/>
      <c r="G282" s="14"/>
      <c r="H282" s="19"/>
      <c r="I282" s="68"/>
      <c r="J282" s="22"/>
    </row>
    <row r="283" spans="1:10" x14ac:dyDescent="0.25">
      <c r="A283" s="16" t="s">
        <v>69</v>
      </c>
      <c r="B283" s="14" t="s">
        <v>2</v>
      </c>
      <c r="C283" s="14" t="s">
        <v>40</v>
      </c>
      <c r="D283" s="14">
        <v>1</v>
      </c>
      <c r="E283" s="17">
        <v>597</v>
      </c>
      <c r="F283" s="14" t="str">
        <f>VLOOKUP($E283,'Athletes &amp; Championship'!$B$8:$F$298,2,FALSE)</f>
        <v>Faith Tooze</v>
      </c>
      <c r="G283" s="14" t="str">
        <f>VLOOKUP($E283,'Athletes &amp; Championship'!$B$8:$E$298,3,FALSE)</f>
        <v>Stratford-Upon-Avon AC</v>
      </c>
      <c r="H283" s="14" t="str">
        <f>VLOOKUP($E283,'Athletes &amp; Championship'!$B$8:$F$298,4,FALSE)</f>
        <v>U20W</v>
      </c>
      <c r="I283" s="71">
        <v>14.4</v>
      </c>
      <c r="J283" s="77" t="s">
        <v>312</v>
      </c>
    </row>
    <row r="284" spans="1:10" x14ac:dyDescent="0.25">
      <c r="A284" s="16"/>
      <c r="B284" s="14"/>
      <c r="C284" s="14"/>
      <c r="D284" s="14">
        <v>2</v>
      </c>
      <c r="E284" s="17">
        <v>582</v>
      </c>
      <c r="F284" s="14" t="str">
        <f>VLOOKUP($E284,'Athletes &amp; Championship'!$B$8:$F$298,2,FALSE)</f>
        <v>Vienna Davies</v>
      </c>
      <c r="G284" s="14" t="str">
        <f>VLOOKUP($E284,'Athletes &amp; Championship'!$B$8:$E$298,3,FALSE)</f>
        <v>Stratford-Upon-Avon AC</v>
      </c>
      <c r="H284" s="14" t="str">
        <f>VLOOKUP($E284,'Athletes &amp; Championship'!$B$8:$F$298,4,FALSE)</f>
        <v>U17W</v>
      </c>
      <c r="I284" s="71">
        <v>14.7</v>
      </c>
      <c r="J284" s="77" t="s">
        <v>312</v>
      </c>
    </row>
    <row r="285" spans="1:10" x14ac:dyDescent="0.25">
      <c r="A285" s="16"/>
      <c r="B285" s="14"/>
      <c r="C285" s="14"/>
      <c r="D285" s="14">
        <v>3</v>
      </c>
      <c r="E285" s="17">
        <v>590</v>
      </c>
      <c r="F285" s="14" t="str">
        <f>VLOOKUP($E285,'Athletes &amp; Championship'!$B$8:$F$298,2,FALSE)</f>
        <v>Amelia Giles</v>
      </c>
      <c r="G285" s="14" t="str">
        <f>VLOOKUP($E285,'Athletes &amp; Championship'!$B$8:$E$298,3,FALSE)</f>
        <v>Stratford-Upon-Avon AC</v>
      </c>
      <c r="H285" s="14" t="str">
        <f>VLOOKUP($E285,'Athletes &amp; Championship'!$B$8:$F$298,4,FALSE)</f>
        <v>U17W</v>
      </c>
      <c r="I285" s="71">
        <v>15.1</v>
      </c>
      <c r="J285" s="77" t="s">
        <v>312</v>
      </c>
    </row>
    <row r="286" spans="1:10" x14ac:dyDescent="0.25">
      <c r="A286" s="16"/>
      <c r="B286" s="14"/>
      <c r="C286" s="14"/>
      <c r="D286" s="14">
        <v>4</v>
      </c>
      <c r="E286" s="17">
        <v>610</v>
      </c>
      <c r="F286" s="14" t="str">
        <f>VLOOKUP($E286,'Athletes &amp; Championship'!$B$8:$F$298,2,FALSE)</f>
        <v>Elaine Ledden</v>
      </c>
      <c r="G286" s="14" t="str">
        <f>VLOOKUP($E286,'Athletes &amp; Championship'!$B$8:$E$298,3,FALSE)</f>
        <v>Stratford-Upon-Avon AC</v>
      </c>
      <c r="H286" s="14" t="str">
        <f>VLOOKUP($E286,'Athletes &amp; Championship'!$B$8:$F$298,4,FALSE)</f>
        <v>W60</v>
      </c>
      <c r="I286" s="71">
        <v>15.6</v>
      </c>
      <c r="J286" s="77" t="s">
        <v>312</v>
      </c>
    </row>
    <row r="287" spans="1:10" x14ac:dyDescent="0.25">
      <c r="A287" s="16"/>
      <c r="B287" s="14"/>
      <c r="C287" s="14"/>
      <c r="D287" s="14"/>
      <c r="E287" s="14"/>
      <c r="F287" s="14"/>
      <c r="G287" s="14"/>
      <c r="H287" s="19"/>
      <c r="I287" s="68"/>
      <c r="J287" s="22"/>
    </row>
    <row r="288" spans="1:10" x14ac:dyDescent="0.25">
      <c r="A288" s="16"/>
      <c r="B288" s="14"/>
      <c r="C288" s="14"/>
      <c r="D288" s="14"/>
      <c r="E288" s="14"/>
      <c r="F288" s="14"/>
      <c r="G288" s="14"/>
      <c r="H288" s="19"/>
      <c r="I288" s="68"/>
      <c r="J288" s="22"/>
    </row>
    <row r="289" spans="1:10" x14ac:dyDescent="0.25">
      <c r="A289" s="16" t="s">
        <v>70</v>
      </c>
      <c r="B289" s="14" t="s">
        <v>2</v>
      </c>
      <c r="C289" s="14" t="s">
        <v>40</v>
      </c>
      <c r="D289" s="14">
        <v>1</v>
      </c>
      <c r="E289" s="17">
        <v>586</v>
      </c>
      <c r="F289" s="14" t="str">
        <f>VLOOKUP($E289,'Athletes &amp; Championship'!$B$8:$F$298,2,FALSE)</f>
        <v>Caitlin Buckley</v>
      </c>
      <c r="G289" s="14" t="str">
        <f>VLOOKUP($E289,'Athletes &amp; Championship'!$B$8:$E$298,3,FALSE)</f>
        <v>Stratford-Upon-Avon AC</v>
      </c>
      <c r="H289" s="14" t="str">
        <f>VLOOKUP($E289,'Athletes &amp; Championship'!$B$8:$F$298,4,FALSE)</f>
        <v>U17W</v>
      </c>
      <c r="I289" s="71">
        <v>13</v>
      </c>
      <c r="J289" s="75">
        <v>0</v>
      </c>
    </row>
    <row r="290" spans="1:10" x14ac:dyDescent="0.25">
      <c r="A290" s="16"/>
      <c r="B290" s="14"/>
      <c r="C290" s="14"/>
      <c r="D290" s="14">
        <v>2</v>
      </c>
      <c r="E290" s="17">
        <v>598</v>
      </c>
      <c r="F290" s="14" t="str">
        <f>VLOOKUP($E290,'Athletes &amp; Championship'!$B$8:$F$298,2,FALSE)</f>
        <v>Catherine Reynolds</v>
      </c>
      <c r="G290" s="14" t="str">
        <f>VLOOKUP($E290,'Athletes &amp; Championship'!$B$8:$E$298,3,FALSE)</f>
        <v>Stratford-Upon-Avon AC</v>
      </c>
      <c r="H290" s="14" t="str">
        <f>VLOOKUP($E290,'Athletes &amp; Championship'!$B$8:$F$298,4,FALSE)</f>
        <v>U20W</v>
      </c>
      <c r="I290" s="71">
        <v>13.1</v>
      </c>
      <c r="J290" s="75">
        <v>0</v>
      </c>
    </row>
    <row r="291" spans="1:10" x14ac:dyDescent="0.25">
      <c r="A291" s="16"/>
      <c r="B291" s="14"/>
      <c r="C291" s="14"/>
      <c r="D291" s="14">
        <v>3</v>
      </c>
      <c r="E291" s="17">
        <v>601</v>
      </c>
      <c r="F291" s="14" t="str">
        <f>VLOOKUP($E291,'Athletes &amp; Championship'!$B$8:$F$298,2,FALSE)</f>
        <v>Amelia Leighton</v>
      </c>
      <c r="G291" s="14" t="str">
        <f>VLOOKUP($E291,'Athletes &amp; Championship'!$B$8:$E$298,3,FALSE)</f>
        <v>Stratford-Upon-Avon AC</v>
      </c>
      <c r="H291" s="14" t="str">
        <f>VLOOKUP($E291,'Athletes &amp; Championship'!$B$8:$F$298,4,FALSE)</f>
        <v>U20W</v>
      </c>
      <c r="I291" s="71">
        <v>13.6</v>
      </c>
      <c r="J291" s="75">
        <v>0</v>
      </c>
    </row>
    <row r="292" spans="1:10" x14ac:dyDescent="0.25">
      <c r="A292" s="16"/>
      <c r="B292" s="14"/>
      <c r="C292" s="14"/>
      <c r="D292" s="14">
        <v>4</v>
      </c>
      <c r="E292" s="17">
        <v>588</v>
      </c>
      <c r="F292" s="14" t="str">
        <f>VLOOKUP($E292,'Athletes &amp; Championship'!$B$8:$F$298,2,FALSE)</f>
        <v>Hannah Dorrington</v>
      </c>
      <c r="G292" s="14" t="str">
        <f>VLOOKUP($E292,'Athletes &amp; Championship'!$B$8:$E$298,3,FALSE)</f>
        <v>Stratford-Upon-Avon AC</v>
      </c>
      <c r="H292" s="14" t="str">
        <f>VLOOKUP($E292,'Athletes &amp; Championship'!$B$8:$F$298,4,FALSE)</f>
        <v>U17W</v>
      </c>
      <c r="I292" s="71">
        <v>14</v>
      </c>
      <c r="J292" s="75">
        <v>0</v>
      </c>
    </row>
    <row r="293" spans="1:10" x14ac:dyDescent="0.25">
      <c r="A293" s="16"/>
      <c r="B293" s="14"/>
      <c r="C293" s="14"/>
      <c r="D293" s="14"/>
      <c r="E293" s="14"/>
      <c r="F293" s="14"/>
      <c r="G293" s="14"/>
      <c r="H293" s="19"/>
      <c r="I293" s="68"/>
      <c r="J293" s="22"/>
    </row>
    <row r="294" spans="1:10" x14ac:dyDescent="0.25">
      <c r="A294" s="16"/>
      <c r="B294" s="14"/>
      <c r="C294" s="14"/>
      <c r="D294" s="14"/>
      <c r="E294" s="14"/>
      <c r="F294" s="14"/>
      <c r="G294" s="14"/>
      <c r="H294" s="19"/>
      <c r="I294" s="68"/>
      <c r="J294" s="22"/>
    </row>
    <row r="295" spans="1:10" x14ac:dyDescent="0.25">
      <c r="A295" s="16" t="s">
        <v>71</v>
      </c>
      <c r="B295" s="14" t="s">
        <v>19</v>
      </c>
      <c r="C295" s="14" t="s">
        <v>40</v>
      </c>
      <c r="D295" s="14">
        <v>1</v>
      </c>
      <c r="E295" s="17">
        <v>216</v>
      </c>
      <c r="F295" s="14" t="str">
        <f>VLOOKUP($E295,'Athletes &amp; Championship'!$B$8:$F$298,2,FALSE)</f>
        <v>Stella Sant</v>
      </c>
      <c r="G295" s="14" t="str">
        <f>VLOOKUP($E295,'Athletes &amp; Championship'!$B$8:$E$298,3,FALSE)</f>
        <v>Stratford-Upon-Avon AC</v>
      </c>
      <c r="H295" s="14" t="str">
        <f>VLOOKUP($E295,'Athletes &amp; Championship'!$B$8:$F$298,4,FALSE)</f>
        <v>U11G</v>
      </c>
      <c r="I295" s="71" t="s">
        <v>331</v>
      </c>
      <c r="J295" s="22"/>
    </row>
    <row r="296" spans="1:10" x14ac:dyDescent="0.25">
      <c r="A296" s="16"/>
      <c r="B296" s="14"/>
      <c r="C296" s="14"/>
      <c r="D296" s="14">
        <v>2</v>
      </c>
      <c r="E296" s="17">
        <v>205</v>
      </c>
      <c r="F296" s="14" t="str">
        <f>VLOOKUP($E296,'Athletes &amp; Championship'!$B$8:$F$298,2,FALSE)</f>
        <v>Rachel Sparrow</v>
      </c>
      <c r="G296" s="14" t="str">
        <f>VLOOKUP($E296,'Athletes &amp; Championship'!$B$8:$E$298,3,FALSE)</f>
        <v>Stratford-Upon-Avon AC</v>
      </c>
      <c r="H296" s="14" t="str">
        <f>VLOOKUP($E296,'Athletes &amp; Championship'!$B$8:$F$298,4,FALSE)</f>
        <v>U11G</v>
      </c>
      <c r="I296" s="71" t="s">
        <v>331</v>
      </c>
      <c r="J296" s="22"/>
    </row>
    <row r="297" spans="1:10" x14ac:dyDescent="0.25">
      <c r="A297" s="16"/>
      <c r="B297" s="14"/>
      <c r="C297" s="14"/>
      <c r="D297" s="14">
        <v>3</v>
      </c>
      <c r="E297" s="17">
        <v>213</v>
      </c>
      <c r="F297" s="14" t="str">
        <f>VLOOKUP($E297,'Athletes &amp; Championship'!$B$8:$F$298,2,FALSE)</f>
        <v>Isabella Marriot</v>
      </c>
      <c r="G297" s="14" t="str">
        <f>VLOOKUP($E297,'Athletes &amp; Championship'!$B$8:$E$298,3,FALSE)</f>
        <v>Stratford-Upon-Avon AC</v>
      </c>
      <c r="H297" s="14" t="str">
        <f>VLOOKUP($E297,'Athletes &amp; Championship'!$B$8:$F$298,4,FALSE)</f>
        <v>U11G</v>
      </c>
      <c r="I297" s="71" t="s">
        <v>332</v>
      </c>
      <c r="J297" s="22"/>
    </row>
    <row r="298" spans="1:10" x14ac:dyDescent="0.25">
      <c r="A298" s="16"/>
      <c r="B298" s="14"/>
      <c r="C298" s="14"/>
      <c r="D298" s="14">
        <v>4</v>
      </c>
      <c r="E298" s="17">
        <v>217</v>
      </c>
      <c r="F298" s="14" t="str">
        <f>VLOOKUP($E298,'Athletes &amp; Championship'!$B$8:$F$298,2,FALSE)</f>
        <v>Georgia Sharp</v>
      </c>
      <c r="G298" s="14" t="str">
        <f>VLOOKUP($E298,'Athletes &amp; Championship'!$B$8:$E$298,3,FALSE)</f>
        <v>Stratford-Upon-Avon AC</v>
      </c>
      <c r="H298" s="14" t="str">
        <f>VLOOKUP($E298,'Athletes &amp; Championship'!$B$8:$F$298,4,FALSE)</f>
        <v>U11G</v>
      </c>
      <c r="I298" s="71" t="s">
        <v>333</v>
      </c>
      <c r="J298" s="22"/>
    </row>
    <row r="299" spans="1:10" x14ac:dyDescent="0.25">
      <c r="A299" s="16"/>
      <c r="B299" s="14"/>
      <c r="C299" s="14"/>
      <c r="D299" s="14">
        <v>5</v>
      </c>
      <c r="E299" s="17">
        <v>208</v>
      </c>
      <c r="F299" s="14" t="str">
        <f>VLOOKUP($E299,'Athletes &amp; Championship'!$B$8:$F$298,2,FALSE)</f>
        <v>Fflur Jones</v>
      </c>
      <c r="G299" s="14" t="str">
        <f>VLOOKUP($E299,'Athletes &amp; Championship'!$B$8:$E$298,3,FALSE)</f>
        <v>Stratford-Upon-Avon AC</v>
      </c>
      <c r="H299" s="14" t="str">
        <f>VLOOKUP($E299,'Athletes &amp; Championship'!$B$8:$F$298,4,FALSE)</f>
        <v>U11G</v>
      </c>
      <c r="I299" s="71" t="s">
        <v>334</v>
      </c>
      <c r="J299" s="22"/>
    </row>
    <row r="300" spans="1:10" x14ac:dyDescent="0.25">
      <c r="A300" s="16"/>
      <c r="B300" s="14"/>
      <c r="C300" s="14"/>
      <c r="D300" s="14"/>
      <c r="E300" s="14"/>
      <c r="F300" s="14"/>
      <c r="G300" s="14"/>
      <c r="H300" s="19"/>
      <c r="I300" s="68"/>
      <c r="J300" s="22"/>
    </row>
    <row r="301" spans="1:10" x14ac:dyDescent="0.25">
      <c r="A301" s="16"/>
      <c r="B301" s="14"/>
      <c r="C301" s="14"/>
      <c r="D301" s="14"/>
      <c r="E301" s="14"/>
      <c r="F301" s="14"/>
      <c r="G301" s="14"/>
      <c r="H301" s="19"/>
      <c r="I301" s="68"/>
      <c r="J301" s="22"/>
    </row>
    <row r="302" spans="1:10" x14ac:dyDescent="0.25">
      <c r="A302" s="16" t="s">
        <v>335</v>
      </c>
      <c r="B302" s="14" t="s">
        <v>1</v>
      </c>
      <c r="C302" s="14" t="s">
        <v>40</v>
      </c>
      <c r="D302" s="14">
        <v>1</v>
      </c>
      <c r="E302" s="17">
        <v>577</v>
      </c>
      <c r="F302" s="14" t="str">
        <f>VLOOKUP($E302,'Athletes &amp; Championship'!$B$8:$F$298,2,FALSE)</f>
        <v>Maisie-Joy Spriggs</v>
      </c>
      <c r="G302" s="14" t="str">
        <f>VLOOKUP($E302,'Athletes &amp; Championship'!$B$8:$E$298,3,FALSE)</f>
        <v>Stratford-Upon-Avon AC</v>
      </c>
      <c r="H302" s="14" t="str">
        <f>VLOOKUP($E302,'Athletes &amp; Championship'!$B$8:$F$298,4,FALSE)</f>
        <v>U15G</v>
      </c>
      <c r="I302" s="71">
        <v>45.4</v>
      </c>
      <c r="J302" s="22"/>
    </row>
    <row r="303" spans="1:10" x14ac:dyDescent="0.25">
      <c r="A303" s="16"/>
      <c r="B303" s="14"/>
      <c r="C303" s="14"/>
      <c r="D303" s="14">
        <v>2</v>
      </c>
      <c r="E303" s="17">
        <v>516</v>
      </c>
      <c r="F303" s="14" t="str">
        <f>VLOOKUP($E303,'Athletes &amp; Championship'!$B$8:$F$298,2,FALSE)</f>
        <v>Caitlin Boyle</v>
      </c>
      <c r="G303" s="14" t="str">
        <f>VLOOKUP($E303,'Athletes &amp; Championship'!$B$8:$E$298,3,FALSE)</f>
        <v>Stratford-Upon-Avon AC</v>
      </c>
      <c r="H303" s="14" t="str">
        <f>VLOOKUP($E303,'Athletes &amp; Championship'!$B$8:$F$298,4,FALSE)</f>
        <v>U15G</v>
      </c>
      <c r="I303" s="71">
        <v>47.2</v>
      </c>
      <c r="J303" s="22"/>
    </row>
    <row r="304" spans="1:10" x14ac:dyDescent="0.25">
      <c r="A304" s="16"/>
      <c r="B304" s="14"/>
      <c r="C304" s="14"/>
      <c r="D304" s="14">
        <v>3</v>
      </c>
      <c r="E304" s="17">
        <v>531</v>
      </c>
      <c r="F304" s="14" t="str">
        <f>VLOOKUP($E304,'Athletes &amp; Championship'!$B$8:$F$298,2,FALSE)</f>
        <v>Niamh Hillard</v>
      </c>
      <c r="G304" s="14" t="str">
        <f>VLOOKUP($E304,'Athletes &amp; Championship'!$B$8:$E$298,3,FALSE)</f>
        <v>Stratford-Upon-Avon AC</v>
      </c>
      <c r="H304" s="14" t="str">
        <f>VLOOKUP($E304,'Athletes &amp; Championship'!$B$8:$F$298,4,FALSE)</f>
        <v>U15G</v>
      </c>
      <c r="I304" s="71">
        <v>47.8</v>
      </c>
      <c r="J304" s="22"/>
    </row>
    <row r="305" spans="1:10" x14ac:dyDescent="0.25">
      <c r="A305" s="16"/>
      <c r="B305" s="14"/>
      <c r="C305" s="14"/>
      <c r="D305" s="36">
        <v>4</v>
      </c>
      <c r="E305" s="17">
        <v>532</v>
      </c>
      <c r="F305" s="14" t="str">
        <f>VLOOKUP($E305,'Athletes &amp; Championship'!$B$8:$F$298,2,FALSE)</f>
        <v>Ella Peeke</v>
      </c>
      <c r="G305" s="14" t="str">
        <f>VLOOKUP($E305,'Athletes &amp; Championship'!$B$8:$E$298,3,FALSE)</f>
        <v>Stratford-Upon-Avon AC</v>
      </c>
      <c r="H305" s="14" t="str">
        <f>VLOOKUP($E305,'Athletes &amp; Championship'!$B$8:$F$298,4,FALSE)</f>
        <v>U15G</v>
      </c>
      <c r="I305" s="71">
        <v>48.4</v>
      </c>
      <c r="J305" s="22"/>
    </row>
    <row r="306" spans="1:10" x14ac:dyDescent="0.25">
      <c r="A306" s="16"/>
      <c r="B306" s="14"/>
      <c r="C306" s="14"/>
      <c r="D306" s="36"/>
      <c r="E306" s="36"/>
      <c r="F306" s="14"/>
      <c r="G306" s="14"/>
      <c r="H306" s="14"/>
      <c r="I306" s="36"/>
      <c r="J306" s="22"/>
    </row>
    <row r="307" spans="1:10" x14ac:dyDescent="0.25">
      <c r="A307" s="16"/>
      <c r="B307" s="14"/>
      <c r="C307" s="14"/>
      <c r="D307" s="36"/>
      <c r="E307" s="36"/>
      <c r="F307" s="14"/>
      <c r="G307" s="14"/>
      <c r="H307" s="14"/>
      <c r="I307" s="36"/>
      <c r="J307" s="22"/>
    </row>
    <row r="308" spans="1:10" x14ac:dyDescent="0.25">
      <c r="A308" s="16" t="s">
        <v>335</v>
      </c>
      <c r="B308" s="14" t="s">
        <v>1</v>
      </c>
      <c r="C308" s="14" t="s">
        <v>40</v>
      </c>
      <c r="D308" s="14">
        <v>1</v>
      </c>
      <c r="E308" s="17">
        <v>585</v>
      </c>
      <c r="F308" s="14" t="str">
        <f>VLOOKUP($E308,'Athletes &amp; Championship'!$B$8:$F$298,2,FALSE)</f>
        <v>Poppy Fox-Rowe</v>
      </c>
      <c r="G308" s="14" t="str">
        <f>VLOOKUP($E308,'Athletes &amp; Championship'!$B$8:$E$298,3,FALSE)</f>
        <v>Stratford-Upon-Avon AC</v>
      </c>
      <c r="H308" s="14" t="str">
        <f>VLOOKUP($E308,'Athletes &amp; Championship'!$B$8:$F$298,4,FALSE)</f>
        <v>U17W</v>
      </c>
      <c r="I308" s="71">
        <v>43.9</v>
      </c>
      <c r="J308" s="22"/>
    </row>
    <row r="309" spans="1:10" x14ac:dyDescent="0.25">
      <c r="A309" s="16"/>
      <c r="B309" s="14"/>
      <c r="C309" s="14"/>
      <c r="D309" s="36"/>
      <c r="E309" s="36"/>
      <c r="F309" s="14"/>
      <c r="G309" s="14"/>
      <c r="H309" s="14"/>
      <c r="I309" s="36"/>
      <c r="J309" s="22"/>
    </row>
    <row r="310" spans="1:10" x14ac:dyDescent="0.25">
      <c r="A310" s="16"/>
      <c r="B310" s="14"/>
      <c r="C310" s="14"/>
      <c r="D310" s="36"/>
      <c r="E310" s="36"/>
      <c r="F310" s="14"/>
      <c r="G310" s="14"/>
      <c r="H310" s="14"/>
      <c r="I310" s="36"/>
      <c r="J310" s="22"/>
    </row>
    <row r="311" spans="1:10" x14ac:dyDescent="0.25">
      <c r="A311" s="16" t="s">
        <v>336</v>
      </c>
      <c r="B311" s="14" t="s">
        <v>22</v>
      </c>
      <c r="C311" s="14" t="s">
        <v>40</v>
      </c>
      <c r="D311" s="14">
        <v>1</v>
      </c>
      <c r="E311" s="17">
        <v>598</v>
      </c>
      <c r="F311" s="14" t="str">
        <f>VLOOKUP($E311,'Athletes &amp; Championship'!$B$8:$F$298,2,FALSE)</f>
        <v>Catherine Reynolds</v>
      </c>
      <c r="G311" s="14" t="str">
        <f>VLOOKUP($E311,'Athletes &amp; Championship'!$B$8:$E$298,3,FALSE)</f>
        <v>Stratford-Upon-Avon AC</v>
      </c>
      <c r="H311" s="14" t="str">
        <f>VLOOKUP($E311,'Athletes &amp; Championship'!$B$8:$F$298,4,FALSE)</f>
        <v>U20W</v>
      </c>
      <c r="I311" s="71">
        <v>60.8</v>
      </c>
      <c r="J311" s="22"/>
    </row>
    <row r="312" spans="1:10" x14ac:dyDescent="0.25">
      <c r="A312" s="16"/>
      <c r="B312" s="14"/>
      <c r="C312" s="14"/>
      <c r="D312" s="14">
        <v>2</v>
      </c>
      <c r="E312" s="17">
        <v>602</v>
      </c>
      <c r="F312" s="14" t="str">
        <f>VLOOKUP($E312,'Athletes &amp; Championship'!$B$8:$F$298,2,FALSE)</f>
        <v>Charlotte Gravelsons</v>
      </c>
      <c r="G312" s="14" t="str">
        <f>VLOOKUP($E312,'Athletes &amp; Championship'!$B$8:$E$298,3,FALSE)</f>
        <v>Stratford-Upon-Avon AC</v>
      </c>
      <c r="H312" s="14" t="str">
        <f>VLOOKUP($E312,'Athletes &amp; Championship'!$B$8:$F$298,4,FALSE)</f>
        <v>U20W</v>
      </c>
      <c r="I312" s="71">
        <v>64.2</v>
      </c>
      <c r="J312" s="22"/>
    </row>
    <row r="313" spans="1:10" ht="15.75" thickBot="1" x14ac:dyDescent="0.3">
      <c r="A313" s="23"/>
      <c r="B313" s="1"/>
      <c r="C313" s="1"/>
      <c r="D313" s="40"/>
      <c r="E313" s="40"/>
      <c r="F313" s="1"/>
      <c r="G313" s="1"/>
      <c r="H313" s="1"/>
      <c r="I313" s="40"/>
      <c r="J313" s="78"/>
    </row>
  </sheetData>
  <mergeCells count="2">
    <mergeCell ref="A6:C6"/>
    <mergeCell ref="A5:I5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8B1A395-1086-4B55-B7AF-95567F9AF55F}">
  <dimension ref="A1:J229"/>
  <sheetViews>
    <sheetView workbookViewId="0"/>
  </sheetViews>
  <sheetFormatPr defaultColWidth="8.85546875" defaultRowHeight="15" x14ac:dyDescent="0.25"/>
  <cols>
    <col min="1" max="1" width="5.42578125" customWidth="1"/>
    <col min="2" max="2" width="12.140625" customWidth="1"/>
    <col min="3" max="3" width="5.42578125" customWidth="1"/>
    <col min="4" max="4" width="6.42578125" customWidth="1"/>
    <col min="5" max="5" width="7.42578125" customWidth="1"/>
    <col min="6" max="6" width="27.42578125" customWidth="1"/>
    <col min="7" max="7" width="25.85546875" customWidth="1"/>
    <col min="8" max="8" width="8.7109375" customWidth="1"/>
    <col min="9" max="9" width="7.85546875" customWidth="1"/>
  </cols>
  <sheetData>
    <row r="1" spans="1:10" x14ac:dyDescent="0.25">
      <c r="A1" s="2" t="s">
        <v>352</v>
      </c>
    </row>
    <row r="2" spans="1:10" x14ac:dyDescent="0.25">
      <c r="A2" s="80" t="s">
        <v>353</v>
      </c>
    </row>
    <row r="4" spans="1:10" ht="15.75" thickBot="1" x14ac:dyDescent="0.3">
      <c r="A4" s="2" t="s">
        <v>28</v>
      </c>
      <c r="B4" s="2"/>
      <c r="E4" s="2"/>
      <c r="H4" s="3"/>
      <c r="I4" s="5"/>
      <c r="J4" s="5"/>
    </row>
    <row r="5" spans="1:10" ht="15.75" thickBot="1" x14ac:dyDescent="0.3">
      <c r="A5" s="81" t="s">
        <v>73</v>
      </c>
      <c r="B5" s="82"/>
      <c r="C5" s="82"/>
      <c r="D5" s="82"/>
      <c r="E5" s="82"/>
      <c r="F5" s="82"/>
      <c r="G5" s="82"/>
      <c r="H5" s="82"/>
      <c r="I5" s="84"/>
      <c r="J5" s="5"/>
    </row>
    <row r="6" spans="1:10" ht="15.75" thickBot="1" x14ac:dyDescent="0.3">
      <c r="A6" s="81" t="s">
        <v>74</v>
      </c>
      <c r="B6" s="82"/>
      <c r="C6" s="83"/>
      <c r="D6" s="55" t="s">
        <v>75</v>
      </c>
      <c r="E6" s="53" t="s">
        <v>72</v>
      </c>
      <c r="F6" s="50" t="s">
        <v>6</v>
      </c>
      <c r="G6" s="50" t="s">
        <v>16</v>
      </c>
      <c r="H6" s="54" t="s">
        <v>76</v>
      </c>
      <c r="I6" s="51" t="s">
        <v>9</v>
      </c>
      <c r="J6" s="6"/>
    </row>
    <row r="7" spans="1:10" x14ac:dyDescent="0.25">
      <c r="A7" s="8" t="s">
        <v>29</v>
      </c>
      <c r="B7" s="32" t="s">
        <v>21</v>
      </c>
      <c r="C7" s="32" t="s">
        <v>40</v>
      </c>
      <c r="D7" s="32">
        <v>1</v>
      </c>
      <c r="E7" s="29">
        <v>598</v>
      </c>
      <c r="F7" s="32" t="str">
        <f>VLOOKUP($E7,'Athletes &amp; Championship'!$B$8:$F$298,2,FALSE)</f>
        <v>Catherine Reynolds</v>
      </c>
      <c r="G7" s="32" t="str">
        <f>VLOOKUP($E7,'Athletes &amp; Championship'!$B$8:$E$298,3,FALSE)</f>
        <v>Stratford-Upon-Avon AC</v>
      </c>
      <c r="H7" s="32" t="str">
        <f>VLOOKUP($E7,'Athletes &amp; Championship'!$B$8:$F$298,4,FALSE)</f>
        <v>U20W</v>
      </c>
      <c r="I7" s="56">
        <v>4.46</v>
      </c>
      <c r="J7" s="57"/>
    </row>
    <row r="8" spans="1:10" x14ac:dyDescent="0.25">
      <c r="A8" s="16"/>
      <c r="B8" s="14"/>
      <c r="C8" s="14"/>
      <c r="D8" s="14">
        <v>2</v>
      </c>
      <c r="E8" s="17">
        <v>597</v>
      </c>
      <c r="F8" s="14" t="str">
        <f>VLOOKUP($E8,'Athletes &amp; Championship'!$B$8:$F$298,2,FALSE)</f>
        <v>Faith Tooze</v>
      </c>
      <c r="G8" s="14" t="str">
        <f>VLOOKUP($E8,'Athletes &amp; Championship'!$B$8:$E$298,3,FALSE)</f>
        <v>Stratford-Upon-Avon AC</v>
      </c>
      <c r="H8" s="14" t="str">
        <f>VLOOKUP($E8,'Athletes &amp; Championship'!$B$8:$F$298,4,FALSE)</f>
        <v>U20W</v>
      </c>
      <c r="I8" s="47">
        <v>4.3499999999999996</v>
      </c>
      <c r="J8" s="57"/>
    </row>
    <row r="9" spans="1:10" x14ac:dyDescent="0.25">
      <c r="A9" s="16"/>
      <c r="B9" s="14"/>
      <c r="C9" s="14"/>
      <c r="D9" s="14">
        <v>3</v>
      </c>
      <c r="E9" s="17">
        <v>585</v>
      </c>
      <c r="F9" s="14" t="str">
        <f>VLOOKUP($E9,'Athletes &amp; Championship'!$B$8:$F$298,2,FALSE)</f>
        <v>Poppy Fox-Rowe</v>
      </c>
      <c r="G9" s="14" t="str">
        <f>VLOOKUP($E9,'Athletes &amp; Championship'!$B$8:$E$298,3,FALSE)</f>
        <v>Stratford-Upon-Avon AC</v>
      </c>
      <c r="H9" s="14" t="str">
        <f>VLOOKUP($E9,'Athletes &amp; Championship'!$B$8:$F$298,4,FALSE)</f>
        <v>U17W</v>
      </c>
      <c r="I9" s="47">
        <v>4.28</v>
      </c>
      <c r="J9" s="57"/>
    </row>
    <row r="10" spans="1:10" x14ac:dyDescent="0.25">
      <c r="A10" s="16"/>
      <c r="B10" s="14"/>
      <c r="C10" s="14"/>
      <c r="D10" s="14">
        <v>4</v>
      </c>
      <c r="E10" s="17">
        <v>582</v>
      </c>
      <c r="F10" s="14" t="str">
        <f>VLOOKUP($E10,'Athletes &amp; Championship'!$B$8:$F$298,2,FALSE)</f>
        <v>Vienna Davies</v>
      </c>
      <c r="G10" s="14" t="str">
        <f>VLOOKUP($E10,'Athletes &amp; Championship'!$B$8:$E$298,3,FALSE)</f>
        <v>Stratford-Upon-Avon AC</v>
      </c>
      <c r="H10" s="14" t="str">
        <f>VLOOKUP($E10,'Athletes &amp; Championship'!$B$8:$F$298,4,FALSE)</f>
        <v>U17W</v>
      </c>
      <c r="I10" s="47">
        <v>4.01</v>
      </c>
      <c r="J10" s="57"/>
    </row>
    <row r="11" spans="1:10" x14ac:dyDescent="0.25">
      <c r="A11" s="16"/>
      <c r="B11" s="14"/>
      <c r="C11" s="14"/>
      <c r="D11" s="14">
        <v>5</v>
      </c>
      <c r="E11" s="17">
        <v>610</v>
      </c>
      <c r="F11" s="14" t="str">
        <f>VLOOKUP($E11,'Athletes &amp; Championship'!$B$8:$F$298,2,FALSE)</f>
        <v>Elaine Ledden</v>
      </c>
      <c r="G11" s="14" t="str">
        <f>VLOOKUP($E11,'Athletes &amp; Championship'!$B$8:$E$298,3,FALSE)</f>
        <v>Stratford-Upon-Avon AC</v>
      </c>
      <c r="H11" s="14" t="str">
        <f>VLOOKUP($E11,'Athletes &amp; Championship'!$B$8:$F$298,4,FALSE)</f>
        <v>W60</v>
      </c>
      <c r="I11" s="47">
        <v>3.42</v>
      </c>
      <c r="J11" s="57"/>
    </row>
    <row r="12" spans="1:10" x14ac:dyDescent="0.25">
      <c r="A12" s="16"/>
      <c r="B12" s="14"/>
      <c r="C12" s="14"/>
      <c r="D12" s="14"/>
      <c r="E12" s="18"/>
      <c r="F12" s="14"/>
      <c r="G12" s="14"/>
      <c r="H12" s="19"/>
      <c r="I12" s="20"/>
      <c r="J12" s="57"/>
    </row>
    <row r="13" spans="1:10" x14ac:dyDescent="0.25">
      <c r="A13" s="16"/>
      <c r="B13" s="14"/>
      <c r="C13" s="14"/>
      <c r="D13" s="14"/>
      <c r="E13" s="18"/>
      <c r="F13" s="14"/>
      <c r="G13" s="14"/>
      <c r="H13" s="19"/>
      <c r="I13" s="20"/>
      <c r="J13" s="57"/>
    </row>
    <row r="14" spans="1:10" x14ac:dyDescent="0.25">
      <c r="A14" s="16" t="s">
        <v>30</v>
      </c>
      <c r="B14" s="14" t="s">
        <v>21</v>
      </c>
      <c r="C14" s="14" t="s">
        <v>40</v>
      </c>
      <c r="D14" s="14">
        <v>1</v>
      </c>
      <c r="E14" s="17">
        <v>210</v>
      </c>
      <c r="F14" s="14" t="str">
        <f>VLOOKUP($E14,'Athletes &amp; Championship'!$B$8:$F$298,2,FALSE)</f>
        <v>Kate Hopkins</v>
      </c>
      <c r="G14" s="14" t="str">
        <f>VLOOKUP($E14,'Athletes &amp; Championship'!$B$8:$E$298,3,FALSE)</f>
        <v>Stratford-Upon-Avon AC</v>
      </c>
      <c r="H14" s="14" t="str">
        <f>VLOOKUP($E14,'Athletes &amp; Championship'!$B$8:$F$298,4,FALSE)</f>
        <v>U11G</v>
      </c>
      <c r="I14" s="47">
        <v>2.87</v>
      </c>
      <c r="J14" s="57"/>
    </row>
    <row r="15" spans="1:10" x14ac:dyDescent="0.25">
      <c r="A15" s="16"/>
      <c r="B15" s="14"/>
      <c r="C15" s="14"/>
      <c r="D15" s="14">
        <f>D14+1</f>
        <v>2</v>
      </c>
      <c r="E15" s="17">
        <v>213</v>
      </c>
      <c r="F15" s="14" t="str">
        <f>VLOOKUP($E15,'Athletes &amp; Championship'!$B$8:$F$298,2,FALSE)</f>
        <v>Isabella Marriot</v>
      </c>
      <c r="G15" s="14" t="str">
        <f>VLOOKUP($E15,'Athletes &amp; Championship'!$B$8:$E$298,3,FALSE)</f>
        <v>Stratford-Upon-Avon AC</v>
      </c>
      <c r="H15" s="14" t="str">
        <f>VLOOKUP($E15,'Athletes &amp; Championship'!$B$8:$F$298,4,FALSE)</f>
        <v>U11G</v>
      </c>
      <c r="I15" s="47">
        <v>2.8</v>
      </c>
      <c r="J15" s="57"/>
    </row>
    <row r="16" spans="1:10" x14ac:dyDescent="0.25">
      <c r="A16" s="16"/>
      <c r="B16" s="14"/>
      <c r="C16" s="14"/>
      <c r="D16" s="14">
        <f>D15+1</f>
        <v>3</v>
      </c>
      <c r="E16" s="17">
        <v>205</v>
      </c>
      <c r="F16" s="14" t="str">
        <f>VLOOKUP($E16,'Athletes &amp; Championship'!$B$8:$F$298,2,FALSE)</f>
        <v>Rachel Sparrow</v>
      </c>
      <c r="G16" s="14" t="str">
        <f>VLOOKUP($E16,'Athletes &amp; Championship'!$B$8:$E$298,3,FALSE)</f>
        <v>Stratford-Upon-Avon AC</v>
      </c>
      <c r="H16" s="14" t="str">
        <f>VLOOKUP($E16,'Athletes &amp; Championship'!$B$8:$F$298,4,FALSE)</f>
        <v>U11G</v>
      </c>
      <c r="I16" s="47">
        <v>2.8</v>
      </c>
      <c r="J16" s="57"/>
    </row>
    <row r="17" spans="1:10" x14ac:dyDescent="0.25">
      <c r="A17" s="16"/>
      <c r="B17" s="14"/>
      <c r="C17" s="14"/>
      <c r="D17" s="14">
        <f t="shared" ref="D17:D30" si="0">D16+1</f>
        <v>4</v>
      </c>
      <c r="E17" s="17">
        <v>204</v>
      </c>
      <c r="F17" s="14" t="str">
        <f>VLOOKUP($E17,'Athletes &amp; Championship'!$B$8:$F$298,2,FALSE)</f>
        <v>Lydia Davies</v>
      </c>
      <c r="G17" s="14" t="str">
        <f>VLOOKUP($E17,'Athletes &amp; Championship'!$B$8:$E$298,3,FALSE)</f>
        <v>Stratford-Upon-Avon AC</v>
      </c>
      <c r="H17" s="14" t="str">
        <f>VLOOKUP($E17,'Athletes &amp; Championship'!$B$8:$F$298,4,FALSE)</f>
        <v>U11G</v>
      </c>
      <c r="I17" s="47">
        <v>2.75</v>
      </c>
      <c r="J17" s="57"/>
    </row>
    <row r="18" spans="1:10" x14ac:dyDescent="0.25">
      <c r="A18" s="16"/>
      <c r="B18" s="14"/>
      <c r="C18" s="14"/>
      <c r="D18" s="14">
        <f t="shared" si="0"/>
        <v>5</v>
      </c>
      <c r="E18" s="17">
        <v>203</v>
      </c>
      <c r="F18" s="14" t="str">
        <f>VLOOKUP($E18,'Athletes &amp; Championship'!$B$8:$F$298,2,FALSE)</f>
        <v>Martha Edwards</v>
      </c>
      <c r="G18" s="14" t="str">
        <f>VLOOKUP($E18,'Athletes &amp; Championship'!$B$8:$E$298,3,FALSE)</f>
        <v>Stratford-Upon-Avon AC</v>
      </c>
      <c r="H18" s="14" t="str">
        <f>VLOOKUP($E18,'Athletes &amp; Championship'!$B$8:$F$298,4,FALSE)</f>
        <v>U11G</v>
      </c>
      <c r="I18" s="47">
        <v>2.74</v>
      </c>
      <c r="J18" s="57"/>
    </row>
    <row r="19" spans="1:10" x14ac:dyDescent="0.25">
      <c r="A19" s="16"/>
      <c r="B19" s="14"/>
      <c r="C19" s="14"/>
      <c r="D19" s="14">
        <f t="shared" si="0"/>
        <v>6</v>
      </c>
      <c r="E19" s="17">
        <v>206</v>
      </c>
      <c r="F19" s="14" t="str">
        <f>VLOOKUP($E19,'Athletes &amp; Championship'!$B$8:$F$298,2,FALSE)</f>
        <v>Nancy Spencer</v>
      </c>
      <c r="G19" s="14" t="str">
        <f>VLOOKUP($E19,'Athletes &amp; Championship'!$B$8:$E$298,3,FALSE)</f>
        <v>Stratford-Upon-Avon AC</v>
      </c>
      <c r="H19" s="14" t="str">
        <f>VLOOKUP($E19,'Athletes &amp; Championship'!$B$8:$F$298,4,FALSE)</f>
        <v>U11G</v>
      </c>
      <c r="I19" s="47">
        <v>2.68</v>
      </c>
      <c r="J19" s="57"/>
    </row>
    <row r="20" spans="1:10" x14ac:dyDescent="0.25">
      <c r="A20" s="16"/>
      <c r="B20" s="14"/>
      <c r="C20" s="14"/>
      <c r="D20" s="14">
        <f t="shared" si="0"/>
        <v>7</v>
      </c>
      <c r="E20" s="17">
        <v>214</v>
      </c>
      <c r="F20" s="14" t="str">
        <f>VLOOKUP($E20,'Athletes &amp; Championship'!$B$8:$F$298,2,FALSE)</f>
        <v>Eve Mulliner</v>
      </c>
      <c r="G20" s="14" t="str">
        <f>VLOOKUP($E20,'Athletes &amp; Championship'!$B$8:$E$298,3,FALSE)</f>
        <v>Stratford-Upon-Avon AC</v>
      </c>
      <c r="H20" s="14" t="str">
        <f>VLOOKUP($E20,'Athletes &amp; Championship'!$B$8:$F$298,4,FALSE)</f>
        <v>U11G</v>
      </c>
      <c r="I20" s="47">
        <v>2.66</v>
      </c>
      <c r="J20" s="57"/>
    </row>
    <row r="21" spans="1:10" x14ac:dyDescent="0.25">
      <c r="A21" s="16"/>
      <c r="B21" s="14"/>
      <c r="C21" s="14"/>
      <c r="D21" s="14">
        <f t="shared" si="0"/>
        <v>8</v>
      </c>
      <c r="E21" s="17">
        <v>216</v>
      </c>
      <c r="F21" s="14" t="str">
        <f>VLOOKUP($E21,'Athletes &amp; Championship'!$B$8:$F$298,2,FALSE)</f>
        <v>Stella Sant</v>
      </c>
      <c r="G21" s="14" t="str">
        <f>VLOOKUP($E21,'Athletes &amp; Championship'!$B$8:$E$298,3,FALSE)</f>
        <v>Stratford-Upon-Avon AC</v>
      </c>
      <c r="H21" s="14" t="str">
        <f>VLOOKUP($E21,'Athletes &amp; Championship'!$B$8:$F$298,4,FALSE)</f>
        <v>U11G</v>
      </c>
      <c r="I21" s="47">
        <v>2.58</v>
      </c>
      <c r="J21" s="57"/>
    </row>
    <row r="22" spans="1:10" x14ac:dyDescent="0.25">
      <c r="A22" s="16"/>
      <c r="B22" s="14"/>
      <c r="C22" s="14"/>
      <c r="D22" s="14">
        <f t="shared" si="0"/>
        <v>9</v>
      </c>
      <c r="E22" s="17">
        <v>202</v>
      </c>
      <c r="F22" s="14" t="str">
        <f>VLOOKUP($E22,'Athletes &amp; Championship'!$B$8:$F$298,2,FALSE)</f>
        <v>Luiza Talowska</v>
      </c>
      <c r="G22" s="14" t="str">
        <f>VLOOKUP($E22,'Athletes &amp; Championship'!$B$8:$E$298,3,FALSE)</f>
        <v>Stratford-Upon-Avon AC</v>
      </c>
      <c r="H22" s="14" t="str">
        <f>VLOOKUP($E22,'Athletes &amp; Championship'!$B$8:$F$298,4,FALSE)</f>
        <v>U11G</v>
      </c>
      <c r="I22" s="47">
        <v>2.5299999999999998</v>
      </c>
      <c r="J22" s="57"/>
    </row>
    <row r="23" spans="1:10" x14ac:dyDescent="0.25">
      <c r="A23" s="16"/>
      <c r="B23" s="14"/>
      <c r="C23" s="14"/>
      <c r="D23" s="14">
        <f t="shared" si="0"/>
        <v>10</v>
      </c>
      <c r="E23" s="17">
        <v>211</v>
      </c>
      <c r="F23" s="14" t="str">
        <f>VLOOKUP($E23,'Athletes &amp; Championship'!$B$8:$F$298,2,FALSE)</f>
        <v>Lilly Parsons</v>
      </c>
      <c r="G23" s="14" t="str">
        <f>VLOOKUP($E23,'Athletes &amp; Championship'!$B$8:$E$298,3,FALSE)</f>
        <v>Stratford-Upon-Avon AC</v>
      </c>
      <c r="H23" s="14" t="str">
        <f>VLOOKUP($E23,'Athletes &amp; Championship'!$B$8:$F$298,4,FALSE)</f>
        <v>U11G</v>
      </c>
      <c r="I23" s="47">
        <v>2.5</v>
      </c>
      <c r="J23" s="57"/>
    </row>
    <row r="24" spans="1:10" x14ac:dyDescent="0.25">
      <c r="A24" s="16"/>
      <c r="B24" s="14"/>
      <c r="C24" s="14"/>
      <c r="D24" s="14">
        <f t="shared" si="0"/>
        <v>11</v>
      </c>
      <c r="E24" s="17">
        <v>201</v>
      </c>
      <c r="F24" s="14" t="str">
        <f>VLOOKUP($E24,'Athletes &amp; Championship'!$B$8:$F$298,2,FALSE)</f>
        <v>Elizabeth Philcox</v>
      </c>
      <c r="G24" s="14" t="str">
        <f>VLOOKUP($E24,'Athletes &amp; Championship'!$B$8:$E$298,3,FALSE)</f>
        <v>Stratford-Upon-Avon AC</v>
      </c>
      <c r="H24" s="14" t="str">
        <f>VLOOKUP($E24,'Athletes &amp; Championship'!$B$8:$F$298,4,FALSE)</f>
        <v>U11G</v>
      </c>
      <c r="I24" s="47">
        <v>2.4</v>
      </c>
      <c r="J24" s="57"/>
    </row>
    <row r="25" spans="1:10" x14ac:dyDescent="0.25">
      <c r="A25" s="16"/>
      <c r="B25" s="14"/>
      <c r="C25" s="14"/>
      <c r="D25" s="14">
        <f t="shared" si="0"/>
        <v>12</v>
      </c>
      <c r="E25" s="17">
        <v>209</v>
      </c>
      <c r="F25" s="14" t="str">
        <f>VLOOKUP($E25,'Athletes &amp; Championship'!$B$8:$F$298,2,FALSE)</f>
        <v>Sophie Horne</v>
      </c>
      <c r="G25" s="14" t="str">
        <f>VLOOKUP($E25,'Athletes &amp; Championship'!$B$8:$E$298,3,FALSE)</f>
        <v>Stratford-Upon-Avon AC</v>
      </c>
      <c r="H25" s="14" t="str">
        <f>VLOOKUP($E25,'Athletes &amp; Championship'!$B$8:$F$298,4,FALSE)</f>
        <v>U11G</v>
      </c>
      <c r="I25" s="47">
        <v>2.23</v>
      </c>
      <c r="J25" s="57"/>
    </row>
    <row r="26" spans="1:10" x14ac:dyDescent="0.25">
      <c r="A26" s="16"/>
      <c r="B26" s="14"/>
      <c r="C26" s="14"/>
      <c r="D26" s="14">
        <f t="shared" si="0"/>
        <v>13</v>
      </c>
      <c r="E26" s="17">
        <v>212</v>
      </c>
      <c r="F26" s="14" t="str">
        <f>VLOOKUP($E26,'Athletes &amp; Championship'!$B$8:$F$298,2,FALSE)</f>
        <v>Amelie Sherran</v>
      </c>
      <c r="G26" s="14" t="str">
        <f>VLOOKUP($E26,'Athletes &amp; Championship'!$B$8:$E$298,3,FALSE)</f>
        <v>Stratford-Upon-Avon AC</v>
      </c>
      <c r="H26" s="14" t="str">
        <f>VLOOKUP($E26,'Athletes &amp; Championship'!$B$8:$F$298,4,FALSE)</f>
        <v>U11G</v>
      </c>
      <c r="I26" s="47">
        <v>2.12</v>
      </c>
      <c r="J26" s="57"/>
    </row>
    <row r="27" spans="1:10" x14ac:dyDescent="0.25">
      <c r="A27" s="16"/>
      <c r="B27" s="14"/>
      <c r="C27" s="14"/>
      <c r="D27" s="14">
        <f t="shared" si="0"/>
        <v>14</v>
      </c>
      <c r="E27" s="17">
        <v>208</v>
      </c>
      <c r="F27" s="14" t="str">
        <f>VLOOKUP($E27,'Athletes &amp; Championship'!$B$8:$F$298,2,FALSE)</f>
        <v>Fflur Jones</v>
      </c>
      <c r="G27" s="14" t="str">
        <f>VLOOKUP($E27,'Athletes &amp; Championship'!$B$8:$E$298,3,FALSE)</f>
        <v>Stratford-Upon-Avon AC</v>
      </c>
      <c r="H27" s="14" t="str">
        <f>VLOOKUP($E27,'Athletes &amp; Championship'!$B$8:$F$298,4,FALSE)</f>
        <v>U11G</v>
      </c>
      <c r="I27" s="47">
        <v>1.97</v>
      </c>
      <c r="J27" s="57"/>
    </row>
    <row r="28" spans="1:10" x14ac:dyDescent="0.25">
      <c r="A28" s="16"/>
      <c r="B28" s="14"/>
      <c r="C28" s="14"/>
      <c r="D28" s="14">
        <f t="shared" si="0"/>
        <v>15</v>
      </c>
      <c r="E28" s="17">
        <v>218</v>
      </c>
      <c r="F28" s="14" t="str">
        <f>VLOOKUP($E28,'Athletes &amp; Championship'!$B$8:$F$298,2,FALSE)</f>
        <v>Josie Orme</v>
      </c>
      <c r="G28" s="14" t="str">
        <f>VLOOKUP($E28,'Athletes &amp; Championship'!$B$8:$E$298,3,FALSE)</f>
        <v>Stratford-Upon-Avon AC</v>
      </c>
      <c r="H28" s="14" t="str">
        <f>VLOOKUP($E28,'Athletes &amp; Championship'!$B$8:$F$298,4,FALSE)</f>
        <v>U11G</v>
      </c>
      <c r="I28" s="47">
        <v>1.93</v>
      </c>
      <c r="J28" s="57"/>
    </row>
    <row r="29" spans="1:10" x14ac:dyDescent="0.25">
      <c r="A29" s="16"/>
      <c r="B29" s="14"/>
      <c r="C29" s="14"/>
      <c r="D29" s="14">
        <f t="shared" si="0"/>
        <v>16</v>
      </c>
      <c r="E29" s="17">
        <v>207</v>
      </c>
      <c r="F29" s="14" t="str">
        <f>VLOOKUP($E29,'Athletes &amp; Championship'!$B$8:$F$298,2,FALSE)</f>
        <v>Emily White</v>
      </c>
      <c r="G29" s="14" t="str">
        <f>VLOOKUP($E29,'Athletes &amp; Championship'!$B$8:$E$298,3,FALSE)</f>
        <v>Stratford-Upon-Avon AC</v>
      </c>
      <c r="H29" s="14" t="str">
        <f>VLOOKUP($E29,'Athletes &amp; Championship'!$B$8:$F$298,4,FALSE)</f>
        <v>U11G</v>
      </c>
      <c r="I29" s="47">
        <v>1.88</v>
      </c>
      <c r="J29" s="57"/>
    </row>
    <row r="30" spans="1:10" x14ac:dyDescent="0.25">
      <c r="A30" s="16"/>
      <c r="B30" s="14"/>
      <c r="C30" s="14"/>
      <c r="D30" s="14">
        <f t="shared" si="0"/>
        <v>17</v>
      </c>
      <c r="E30" s="17">
        <v>215</v>
      </c>
      <c r="F30" s="14" t="str">
        <f>VLOOKUP($E30,'Athletes &amp; Championship'!$B$8:$F$298,2,FALSE)</f>
        <v>Jasmine Mothershaw</v>
      </c>
      <c r="G30" s="14" t="str">
        <f>VLOOKUP($E30,'Athletes &amp; Championship'!$B$8:$E$298,3,FALSE)</f>
        <v>Stratford-Upon-Avon AC</v>
      </c>
      <c r="H30" s="14" t="str">
        <f>VLOOKUP($E30,'Athletes &amp; Championship'!$B$8:$F$298,4,FALSE)</f>
        <v>U11G</v>
      </c>
      <c r="I30" s="47">
        <v>1.87</v>
      </c>
      <c r="J30" s="57"/>
    </row>
    <row r="31" spans="1:10" x14ac:dyDescent="0.25">
      <c r="A31" s="16"/>
      <c r="B31" s="14"/>
      <c r="C31" s="14"/>
      <c r="D31" s="14"/>
      <c r="E31" s="18"/>
      <c r="F31" s="14"/>
      <c r="G31" s="14"/>
      <c r="H31" s="19"/>
      <c r="I31" s="20"/>
      <c r="J31" s="57"/>
    </row>
    <row r="32" spans="1:10" x14ac:dyDescent="0.25">
      <c r="A32" s="16"/>
      <c r="B32" s="14"/>
      <c r="C32" s="14"/>
      <c r="D32" s="14"/>
      <c r="E32" s="18"/>
      <c r="F32" s="14"/>
      <c r="G32" s="14"/>
      <c r="H32" s="19"/>
      <c r="I32" s="20"/>
      <c r="J32" s="57"/>
    </row>
    <row r="33" spans="1:10" x14ac:dyDescent="0.25">
      <c r="A33" s="16" t="s">
        <v>31</v>
      </c>
      <c r="B33" s="14" t="s">
        <v>21</v>
      </c>
      <c r="C33" s="14" t="s">
        <v>40</v>
      </c>
      <c r="D33" s="14">
        <v>1</v>
      </c>
      <c r="E33" s="17">
        <v>531</v>
      </c>
      <c r="F33" s="14" t="str">
        <f>VLOOKUP($E33,'Athletes &amp; Championship'!$B$8:$F$298,2,FALSE)</f>
        <v>Niamh Hillard</v>
      </c>
      <c r="G33" s="14" t="str">
        <f>VLOOKUP($E33,'Athletes &amp; Championship'!$B$8:$E$298,3,FALSE)</f>
        <v>Stratford-Upon-Avon AC</v>
      </c>
      <c r="H33" s="14" t="str">
        <f>VLOOKUP($E33,'Athletes &amp; Championship'!$B$8:$F$298,4,FALSE)</f>
        <v>U15G</v>
      </c>
      <c r="I33" s="47">
        <v>4.32</v>
      </c>
      <c r="J33" s="57"/>
    </row>
    <row r="34" spans="1:10" x14ac:dyDescent="0.25">
      <c r="A34" s="16"/>
      <c r="B34" s="14"/>
      <c r="C34" s="14"/>
      <c r="D34" s="14">
        <v>2</v>
      </c>
      <c r="E34" s="17">
        <v>511</v>
      </c>
      <c r="F34" s="14" t="str">
        <f>VLOOKUP($E34,'Athletes &amp; Championship'!$B$8:$F$298,2,FALSE)</f>
        <v>Megan Bowen</v>
      </c>
      <c r="G34" s="14" t="str">
        <f>VLOOKUP($E34,'Athletes &amp; Championship'!$B$8:$E$298,3,FALSE)</f>
        <v>Stratford-Upon-Avon AC</v>
      </c>
      <c r="H34" s="14" t="str">
        <f>VLOOKUP($E34,'Athletes &amp; Championship'!$B$8:$F$298,4,FALSE)</f>
        <v>U15G</v>
      </c>
      <c r="I34" s="47">
        <v>4.09</v>
      </c>
      <c r="J34" s="57"/>
    </row>
    <row r="35" spans="1:10" x14ac:dyDescent="0.25">
      <c r="A35" s="16"/>
      <c r="B35" s="14"/>
      <c r="C35" s="14"/>
      <c r="D35" s="14">
        <v>3</v>
      </c>
      <c r="E35" s="17">
        <v>577</v>
      </c>
      <c r="F35" s="14" t="str">
        <f>VLOOKUP($E35,'Athletes &amp; Championship'!$B$8:$F$298,2,FALSE)</f>
        <v>Maisie-Joy Spriggs</v>
      </c>
      <c r="G35" s="14" t="str">
        <f>VLOOKUP($E35,'Athletes &amp; Championship'!$B$8:$E$298,3,FALSE)</f>
        <v>Stratford-Upon-Avon AC</v>
      </c>
      <c r="H35" s="14" t="str">
        <f>VLOOKUP($E35,'Athletes &amp; Championship'!$B$8:$F$298,4,FALSE)</f>
        <v>U15G</v>
      </c>
      <c r="I35" s="47">
        <v>3.98</v>
      </c>
      <c r="J35" s="57"/>
    </row>
    <row r="36" spans="1:10" x14ac:dyDescent="0.25">
      <c r="A36" s="16"/>
      <c r="B36" s="14"/>
      <c r="C36" s="14"/>
      <c r="D36" s="14">
        <v>4</v>
      </c>
      <c r="E36" s="17">
        <v>506</v>
      </c>
      <c r="F36" s="14" t="str">
        <f>VLOOKUP($E36,'Athletes &amp; Championship'!$B$8:$F$298,2,FALSE)</f>
        <v>Ellie Bowen</v>
      </c>
      <c r="G36" s="14" t="str">
        <f>VLOOKUP($E36,'Athletes &amp; Championship'!$B$8:$E$298,3,FALSE)</f>
        <v>Stratford-Upon-Avon AC</v>
      </c>
      <c r="H36" s="14" t="str">
        <f>VLOOKUP($E36,'Athletes &amp; Championship'!$B$8:$F$298,4,FALSE)</f>
        <v>U15G</v>
      </c>
      <c r="I36" s="47">
        <v>3.96</v>
      </c>
      <c r="J36" s="57"/>
    </row>
    <row r="37" spans="1:10" x14ac:dyDescent="0.25">
      <c r="A37" s="16"/>
      <c r="B37" s="14"/>
      <c r="C37" s="14"/>
      <c r="D37" s="14">
        <v>5</v>
      </c>
      <c r="E37" s="17">
        <v>545</v>
      </c>
      <c r="F37" s="14" t="str">
        <f>VLOOKUP($E37,'Athletes &amp; Championship'!$B$8:$F$298,2,FALSE)</f>
        <v>Megan Thomas</v>
      </c>
      <c r="G37" s="14" t="str">
        <f>VLOOKUP($E37,'Athletes &amp; Championship'!$B$8:$E$298,3,FALSE)</f>
        <v>Stratford-Upon-Avon AC</v>
      </c>
      <c r="H37" s="14" t="str">
        <f>VLOOKUP($E37,'Athletes &amp; Championship'!$B$8:$F$298,4,FALSE)</f>
        <v>U15G</v>
      </c>
      <c r="I37" s="47">
        <v>3.94</v>
      </c>
      <c r="J37" s="57"/>
    </row>
    <row r="38" spans="1:10" x14ac:dyDescent="0.25">
      <c r="A38" s="16"/>
      <c r="B38" s="14"/>
      <c r="C38" s="14"/>
      <c r="D38" s="14">
        <v>6</v>
      </c>
      <c r="E38" s="17">
        <v>537</v>
      </c>
      <c r="F38" s="14" t="str">
        <f>VLOOKUP($E38,'Athletes &amp; Championship'!$B$8:$F$298,2,FALSE)</f>
        <v>Raluca Taturu</v>
      </c>
      <c r="G38" s="14" t="str">
        <f>VLOOKUP($E38,'Athletes &amp; Championship'!$B$8:$E$298,3,FALSE)</f>
        <v>Stratford-Upon-Avon AC</v>
      </c>
      <c r="H38" s="14" t="str">
        <f>VLOOKUP($E38,'Athletes &amp; Championship'!$B$8:$F$298,4,FALSE)</f>
        <v>U15G</v>
      </c>
      <c r="I38" s="47">
        <v>3.66</v>
      </c>
      <c r="J38" s="57"/>
    </row>
    <row r="39" spans="1:10" x14ac:dyDescent="0.25">
      <c r="A39" s="16"/>
      <c r="B39" s="14"/>
      <c r="C39" s="14"/>
      <c r="D39" s="14">
        <v>7</v>
      </c>
      <c r="E39" s="17">
        <v>575</v>
      </c>
      <c r="F39" s="14" t="str">
        <f>VLOOKUP($E39,'Athletes &amp; Championship'!$B$8:$F$298,2,FALSE)</f>
        <v>Martina Grace</v>
      </c>
      <c r="G39" s="14" t="str">
        <f>VLOOKUP($E39,'Athletes &amp; Championship'!$B$8:$E$298,3,FALSE)</f>
        <v>Stratford-Upon-Avon AC</v>
      </c>
      <c r="H39" s="14" t="str">
        <f>VLOOKUP($E39,'Athletes &amp; Championship'!$B$8:$F$298,4,FALSE)</f>
        <v>U15G</v>
      </c>
      <c r="I39" s="47">
        <v>3.6</v>
      </c>
      <c r="J39" s="57"/>
    </row>
    <row r="40" spans="1:10" x14ac:dyDescent="0.25">
      <c r="A40" s="16"/>
      <c r="B40" s="14"/>
      <c r="C40" s="14"/>
      <c r="D40" s="14">
        <v>8</v>
      </c>
      <c r="E40" s="17">
        <v>554</v>
      </c>
      <c r="F40" s="14" t="str">
        <f>VLOOKUP($E40,'Athletes &amp; Championship'!$B$8:$F$298,2,FALSE)</f>
        <v>Martha Peters</v>
      </c>
      <c r="G40" s="14" t="str">
        <f>VLOOKUP($E40,'Athletes &amp; Championship'!$B$8:$E$298,3,FALSE)</f>
        <v>Stratford-Upon-Avon AC</v>
      </c>
      <c r="H40" s="14" t="str">
        <f>VLOOKUP($E40,'Athletes &amp; Championship'!$B$8:$F$298,4,FALSE)</f>
        <v>U15G</v>
      </c>
      <c r="I40" s="47">
        <v>3.36</v>
      </c>
      <c r="J40" s="57"/>
    </row>
    <row r="41" spans="1:10" x14ac:dyDescent="0.25">
      <c r="A41" s="16"/>
      <c r="B41" s="14"/>
      <c r="C41" s="14"/>
      <c r="D41" s="14">
        <v>9</v>
      </c>
      <c r="E41" s="17">
        <v>525</v>
      </c>
      <c r="F41" s="14" t="str">
        <f>VLOOKUP($E41,'Athletes &amp; Championship'!$B$8:$F$298,2,FALSE)</f>
        <v>Abbi Cooper</v>
      </c>
      <c r="G41" s="14" t="str">
        <f>VLOOKUP($E41,'Athletes &amp; Championship'!$B$8:$E$298,3,FALSE)</f>
        <v>Stratford-Upon-Avon AC</v>
      </c>
      <c r="H41" s="14" t="str">
        <f>VLOOKUP($E41,'Athletes &amp; Championship'!$B$8:$F$298,4,FALSE)</f>
        <v>U15G</v>
      </c>
      <c r="I41" s="47">
        <v>3.12</v>
      </c>
      <c r="J41" s="57"/>
    </row>
    <row r="42" spans="1:10" x14ac:dyDescent="0.25">
      <c r="A42" s="16"/>
      <c r="B42" s="14"/>
      <c r="C42" s="14"/>
      <c r="D42" s="14">
        <v>10</v>
      </c>
      <c r="E42" s="17">
        <v>557</v>
      </c>
      <c r="F42" s="14" t="str">
        <f>VLOOKUP($E42,'Athletes &amp; Championship'!$B$8:$F$298,2,FALSE)</f>
        <v>Kate Pridham</v>
      </c>
      <c r="G42" s="14" t="str">
        <f>VLOOKUP($E42,'Athletes &amp; Championship'!$B$8:$E$298,3,FALSE)</f>
        <v>Stratford-Upon-Avon AC</v>
      </c>
      <c r="H42" s="14" t="str">
        <f>VLOOKUP($E42,'Athletes &amp; Championship'!$B$8:$F$298,4,FALSE)</f>
        <v>U15G</v>
      </c>
      <c r="I42" s="47">
        <v>2.99</v>
      </c>
      <c r="J42" s="57"/>
    </row>
    <row r="43" spans="1:10" x14ac:dyDescent="0.25">
      <c r="A43" s="16"/>
      <c r="B43" s="14"/>
      <c r="C43" s="14"/>
      <c r="D43" s="14"/>
      <c r="E43" s="18"/>
      <c r="F43" s="14"/>
      <c r="G43" s="14"/>
      <c r="H43" s="19"/>
      <c r="I43" s="20"/>
      <c r="J43" s="48"/>
    </row>
    <row r="44" spans="1:10" x14ac:dyDescent="0.25">
      <c r="A44" s="16"/>
      <c r="B44" s="14"/>
      <c r="C44" s="14"/>
      <c r="D44" s="14"/>
      <c r="E44" s="18"/>
      <c r="F44" s="14"/>
      <c r="G44" s="14"/>
      <c r="H44" s="19"/>
      <c r="I44" s="20"/>
      <c r="J44" s="48"/>
    </row>
    <row r="45" spans="1:10" x14ac:dyDescent="0.25">
      <c r="A45" s="16" t="s">
        <v>32</v>
      </c>
      <c r="B45" s="14" t="s">
        <v>21</v>
      </c>
      <c r="C45" s="14" t="s">
        <v>40</v>
      </c>
      <c r="D45" s="14">
        <v>1</v>
      </c>
      <c r="E45" s="17">
        <v>271</v>
      </c>
      <c r="F45" s="14" t="str">
        <f>VLOOKUP($E45,'Athletes &amp; Championship'!$B$8:$F$298,2,FALSE)</f>
        <v>Annie Silvers</v>
      </c>
      <c r="G45" s="14" t="str">
        <f>VLOOKUP($E45,'Athletes &amp; Championship'!$B$8:$E$298,3,FALSE)</f>
        <v>Stratford-Upon-Avon AC</v>
      </c>
      <c r="H45" s="14" t="str">
        <f>VLOOKUP($E45,'Athletes &amp; Championship'!$B$8:$F$298,4,FALSE)</f>
        <v>U13G</v>
      </c>
      <c r="I45" s="21">
        <v>3.81</v>
      </c>
      <c r="J45" s="58"/>
    </row>
    <row r="46" spans="1:10" x14ac:dyDescent="0.25">
      <c r="A46" s="16"/>
      <c r="B46" s="14"/>
      <c r="C46" s="14"/>
      <c r="D46" s="14">
        <v>2</v>
      </c>
      <c r="E46" s="17">
        <v>279</v>
      </c>
      <c r="F46" s="14" t="str">
        <f>VLOOKUP($E46,'Athletes &amp; Championship'!$B$8:$F$298,2,FALSE)</f>
        <v>Ella Taylor-Noble</v>
      </c>
      <c r="G46" s="14" t="str">
        <f>VLOOKUP($E46,'Athletes &amp; Championship'!$B$8:$E$298,3,FALSE)</f>
        <v>Stratford-Upon-Avon AC</v>
      </c>
      <c r="H46" s="14" t="str">
        <f>VLOOKUP($E46,'Athletes &amp; Championship'!$B$8:$F$298,4,FALSE)</f>
        <v>U13G</v>
      </c>
      <c r="I46" s="47">
        <v>3.69</v>
      </c>
      <c r="J46" s="57"/>
    </row>
    <row r="47" spans="1:10" x14ac:dyDescent="0.25">
      <c r="A47" s="16"/>
      <c r="B47" s="14"/>
      <c r="C47" s="14"/>
      <c r="D47" s="14">
        <v>3</v>
      </c>
      <c r="E47" s="17">
        <v>272</v>
      </c>
      <c r="F47" s="14" t="str">
        <f>VLOOKUP($E47,'Athletes &amp; Championship'!$B$8:$F$298,2,FALSE)</f>
        <v>Tessa Parkin</v>
      </c>
      <c r="G47" s="14" t="str">
        <f>VLOOKUP($E47,'Athletes &amp; Championship'!$B$8:$E$298,3,FALSE)</f>
        <v>Stratford-Upon-Avon AC</v>
      </c>
      <c r="H47" s="14" t="str">
        <f>VLOOKUP($E47,'Athletes &amp; Championship'!$B$8:$F$298,4,FALSE)</f>
        <v>U13G</v>
      </c>
      <c r="I47" s="47">
        <v>3.53</v>
      </c>
      <c r="J47" s="57"/>
    </row>
    <row r="48" spans="1:10" x14ac:dyDescent="0.25">
      <c r="A48" s="16"/>
      <c r="B48" s="14"/>
      <c r="C48" s="14"/>
      <c r="D48" s="14">
        <v>4</v>
      </c>
      <c r="E48" s="17">
        <v>268</v>
      </c>
      <c r="F48" s="14" t="str">
        <f>VLOOKUP($E48,'Athletes &amp; Championship'!$B$8:$F$298,2,FALSE)</f>
        <v>Ella Smith</v>
      </c>
      <c r="G48" s="14" t="str">
        <f>VLOOKUP($E48,'Athletes &amp; Championship'!$B$8:$E$298,3,FALSE)</f>
        <v>Stratford-Upon-Avon AC</v>
      </c>
      <c r="H48" s="14" t="str">
        <f>VLOOKUP($E48,'Athletes &amp; Championship'!$B$8:$F$298,4,FALSE)</f>
        <v>U13G</v>
      </c>
      <c r="I48" s="47">
        <v>3.46</v>
      </c>
      <c r="J48" s="57"/>
    </row>
    <row r="49" spans="1:10" x14ac:dyDescent="0.25">
      <c r="A49" s="16"/>
      <c r="B49" s="14"/>
      <c r="C49" s="14"/>
      <c r="D49" s="14">
        <v>5</v>
      </c>
      <c r="E49" s="17">
        <v>264</v>
      </c>
      <c r="F49" s="14" t="str">
        <f>VLOOKUP($E49,'Athletes &amp; Championship'!$B$8:$F$298,2,FALSE)</f>
        <v>Ameena Asad</v>
      </c>
      <c r="G49" s="14" t="str">
        <f>VLOOKUP($E49,'Athletes &amp; Championship'!$B$8:$E$298,3,FALSE)</f>
        <v>Stratford-Upon-Avon AC</v>
      </c>
      <c r="H49" s="14" t="str">
        <f>VLOOKUP($E49,'Athletes &amp; Championship'!$B$8:$F$298,4,FALSE)</f>
        <v>U13G</v>
      </c>
      <c r="I49" s="47">
        <v>3.33</v>
      </c>
      <c r="J49" s="57"/>
    </row>
    <row r="50" spans="1:10" x14ac:dyDescent="0.25">
      <c r="A50" s="16"/>
      <c r="B50" s="14"/>
      <c r="C50" s="14"/>
      <c r="D50" s="14">
        <v>6</v>
      </c>
      <c r="E50" s="17">
        <v>267</v>
      </c>
      <c r="F50" s="14" t="str">
        <f>VLOOKUP($E50,'Athletes &amp; Championship'!$B$8:$F$298,2,FALSE)</f>
        <v>Laura Talowska</v>
      </c>
      <c r="G50" s="14" t="str">
        <f>VLOOKUP($E50,'Athletes &amp; Championship'!$B$8:$E$298,3,FALSE)</f>
        <v>Stratford-Upon-Avon AC</v>
      </c>
      <c r="H50" s="14" t="str">
        <f>VLOOKUP($E50,'Athletes &amp; Championship'!$B$8:$F$298,4,FALSE)</f>
        <v>U13G</v>
      </c>
      <c r="I50" s="47">
        <v>3.33</v>
      </c>
      <c r="J50" s="57"/>
    </row>
    <row r="51" spans="1:10" x14ac:dyDescent="0.25">
      <c r="A51" s="16"/>
      <c r="B51" s="14"/>
      <c r="C51" s="14"/>
      <c r="D51" s="14">
        <v>7</v>
      </c>
      <c r="E51" s="17">
        <v>269</v>
      </c>
      <c r="F51" s="14" t="str">
        <f>VLOOKUP($E51,'Athletes &amp; Championship'!$B$8:$F$298,2,FALSE)</f>
        <v>Martha Silvers</v>
      </c>
      <c r="G51" s="14" t="str">
        <f>VLOOKUP($E51,'Athletes &amp; Championship'!$B$8:$E$298,3,FALSE)</f>
        <v>Stratford-Upon-Avon AC</v>
      </c>
      <c r="H51" s="14" t="str">
        <f>VLOOKUP($E51,'Athletes &amp; Championship'!$B$8:$F$298,4,FALSE)</f>
        <v>U13G</v>
      </c>
      <c r="I51" s="47">
        <v>3.2</v>
      </c>
      <c r="J51" s="57"/>
    </row>
    <row r="52" spans="1:10" x14ac:dyDescent="0.25">
      <c r="A52" s="16"/>
      <c r="B52" s="14"/>
      <c r="C52" s="14"/>
      <c r="D52" s="14">
        <v>8</v>
      </c>
      <c r="E52" s="17">
        <v>275</v>
      </c>
      <c r="F52" s="14" t="str">
        <f>VLOOKUP($E52,'Athletes &amp; Championship'!$B$8:$F$298,2,FALSE)</f>
        <v>Anabelle Wynne-Edwards</v>
      </c>
      <c r="G52" s="14" t="str">
        <f>VLOOKUP($E52,'Athletes &amp; Championship'!$B$8:$E$298,3,FALSE)</f>
        <v>Stratford-Upon-Avon AC</v>
      </c>
      <c r="H52" s="14" t="str">
        <f>VLOOKUP($E52,'Athletes &amp; Championship'!$B$8:$F$298,4,FALSE)</f>
        <v>U13G</v>
      </c>
      <c r="I52" s="21">
        <v>3.14</v>
      </c>
      <c r="J52" s="58"/>
    </row>
    <row r="53" spans="1:10" x14ac:dyDescent="0.25">
      <c r="A53" s="16"/>
      <c r="B53" s="14"/>
      <c r="C53" s="14"/>
      <c r="D53" s="36">
        <v>9</v>
      </c>
      <c r="E53" s="17">
        <v>274</v>
      </c>
      <c r="F53" s="14" t="str">
        <f>VLOOKUP($E53,'Athletes &amp; Championship'!$B$8:$F$298,2,FALSE)</f>
        <v>Holly Clifford</v>
      </c>
      <c r="G53" s="14" t="str">
        <f>VLOOKUP($E53,'Athletes &amp; Championship'!$B$8:$E$298,3,FALSE)</f>
        <v>Stratford-Upon-Avon AC</v>
      </c>
      <c r="H53" s="14" t="str">
        <f>VLOOKUP($E53,'Athletes &amp; Championship'!$B$8:$F$298,4,FALSE)</f>
        <v>U13G</v>
      </c>
      <c r="I53" s="47">
        <v>3.12</v>
      </c>
      <c r="J53" s="57"/>
    </row>
    <row r="54" spans="1:10" x14ac:dyDescent="0.25">
      <c r="A54" s="16"/>
      <c r="B54" s="14"/>
      <c r="C54" s="14"/>
      <c r="D54" s="36">
        <v>10</v>
      </c>
      <c r="E54" s="17">
        <v>270</v>
      </c>
      <c r="F54" s="14" t="str">
        <f>VLOOKUP($E54,'Athletes &amp; Championship'!$B$8:$F$298,2,FALSE)</f>
        <v>Ava Sheppard</v>
      </c>
      <c r="G54" s="14" t="str">
        <f>VLOOKUP($E54,'Athletes &amp; Championship'!$B$8:$E$298,3,FALSE)</f>
        <v>Stratford-Upon-Avon AC</v>
      </c>
      <c r="H54" s="14" t="str">
        <f>VLOOKUP($E54,'Athletes &amp; Championship'!$B$8:$F$298,4,FALSE)</f>
        <v>U13G</v>
      </c>
      <c r="I54" s="47">
        <v>3.08</v>
      </c>
      <c r="J54" s="57"/>
    </row>
    <row r="55" spans="1:10" x14ac:dyDescent="0.25">
      <c r="A55" s="16"/>
      <c r="B55" s="14"/>
      <c r="C55" s="14"/>
      <c r="D55" s="36">
        <v>11</v>
      </c>
      <c r="E55" s="17">
        <v>280</v>
      </c>
      <c r="F55" s="14" t="str">
        <f>VLOOKUP($E55,'Athletes &amp; Championship'!$B$8:$F$298,2,FALSE)</f>
        <v>Olivia Corbin</v>
      </c>
      <c r="G55" s="14" t="str">
        <f>VLOOKUP($E55,'Athletes &amp; Championship'!$B$8:$E$298,3,FALSE)</f>
        <v>Stratford-Upon-Avon AC</v>
      </c>
      <c r="H55" s="14" t="str">
        <f>VLOOKUP($E55,'Athletes &amp; Championship'!$B$8:$F$298,4,FALSE)</f>
        <v>U13G</v>
      </c>
      <c r="I55" s="47">
        <v>3.06</v>
      </c>
      <c r="J55" s="57"/>
    </row>
    <row r="56" spans="1:10" x14ac:dyDescent="0.25">
      <c r="A56" s="16"/>
      <c r="B56" s="14"/>
      <c r="C56" s="14"/>
      <c r="D56" s="36">
        <v>12</v>
      </c>
      <c r="E56" s="17">
        <v>276</v>
      </c>
      <c r="F56" s="14" t="str">
        <f>VLOOKUP($E56,'Athletes &amp; Championship'!$B$8:$F$298,2,FALSE)</f>
        <v>Lois Ford</v>
      </c>
      <c r="G56" s="14" t="str">
        <f>VLOOKUP($E56,'Athletes &amp; Championship'!$B$8:$E$298,3,FALSE)</f>
        <v>Stratford-Upon-Avon AC</v>
      </c>
      <c r="H56" s="14" t="str">
        <f>VLOOKUP($E56,'Athletes &amp; Championship'!$B$8:$F$298,4,FALSE)</f>
        <v>U13G</v>
      </c>
      <c r="I56" s="47">
        <v>2.95</v>
      </c>
      <c r="J56" s="57"/>
    </row>
    <row r="57" spans="1:10" x14ac:dyDescent="0.25">
      <c r="A57" s="16"/>
      <c r="B57" s="14"/>
      <c r="C57" s="14"/>
      <c r="D57" s="36">
        <v>13</v>
      </c>
      <c r="E57" s="17">
        <v>277</v>
      </c>
      <c r="F57" s="14" t="str">
        <f>VLOOKUP($E57,'Athletes &amp; Championship'!$B$8:$F$298,2,FALSE)</f>
        <v>Scarlett Ford</v>
      </c>
      <c r="G57" s="14" t="str">
        <f>VLOOKUP($E57,'Athletes &amp; Championship'!$B$8:$E$298,3,FALSE)</f>
        <v>Stratford-Upon-Avon AC</v>
      </c>
      <c r="H57" s="14" t="str">
        <f>VLOOKUP($E57,'Athletes &amp; Championship'!$B$8:$F$298,4,FALSE)</f>
        <v>U13G</v>
      </c>
      <c r="I57" s="21">
        <v>2.81</v>
      </c>
      <c r="J57" s="59"/>
    </row>
    <row r="58" spans="1:10" x14ac:dyDescent="0.25">
      <c r="A58" s="16"/>
      <c r="B58" s="14"/>
      <c r="C58" s="14"/>
      <c r="D58" s="36">
        <v>14</v>
      </c>
      <c r="E58" s="17">
        <v>265</v>
      </c>
      <c r="F58" s="14" t="str">
        <f>VLOOKUP($E58,'Athletes &amp; Championship'!$B$8:$F$298,2,FALSE)</f>
        <v>Clea Roach</v>
      </c>
      <c r="G58" s="14" t="str">
        <f>VLOOKUP($E58,'Athletes &amp; Championship'!$B$8:$E$298,3,FALSE)</f>
        <v>Stratford-Upon-Avon AC</v>
      </c>
      <c r="H58" s="14" t="str">
        <f>VLOOKUP($E58,'Athletes &amp; Championship'!$B$8:$F$298,4,FALSE)</f>
        <v>U13G</v>
      </c>
      <c r="I58" s="47">
        <v>2.8</v>
      </c>
      <c r="J58" s="57"/>
    </row>
    <row r="59" spans="1:10" x14ac:dyDescent="0.25">
      <c r="A59" s="16"/>
      <c r="B59" s="14"/>
      <c r="C59" s="14"/>
      <c r="D59" s="36">
        <v>15</v>
      </c>
      <c r="E59" s="17">
        <v>278</v>
      </c>
      <c r="F59" s="14" t="str">
        <f>VLOOKUP($E59,'Athletes &amp; Championship'!$B$8:$F$298,2,FALSE)</f>
        <v>Amelia Peeke</v>
      </c>
      <c r="G59" s="14" t="str">
        <f>VLOOKUP($E59,'Athletes &amp; Championship'!$B$8:$E$298,3,FALSE)</f>
        <v>Stratford-Upon-Avon AC</v>
      </c>
      <c r="H59" s="14" t="str">
        <f>VLOOKUP($E59,'Athletes &amp; Championship'!$B$8:$F$298,4,FALSE)</f>
        <v>U13G</v>
      </c>
      <c r="I59" s="47">
        <v>2.73</v>
      </c>
      <c r="J59" s="57"/>
    </row>
    <row r="60" spans="1:10" x14ac:dyDescent="0.25">
      <c r="A60" s="16"/>
      <c r="B60" s="14"/>
      <c r="C60" s="14"/>
      <c r="D60" s="36">
        <v>16</v>
      </c>
      <c r="E60" s="17">
        <v>266</v>
      </c>
      <c r="F60" s="14" t="str">
        <f>VLOOKUP($E60,'Athletes &amp; Championship'!$B$8:$F$298,2,FALSE)</f>
        <v>Charlotte Philcox</v>
      </c>
      <c r="G60" s="14" t="str">
        <f>VLOOKUP($E60,'Athletes &amp; Championship'!$B$8:$E$298,3,FALSE)</f>
        <v>Stratford-Upon-Avon AC</v>
      </c>
      <c r="H60" s="14" t="str">
        <f>VLOOKUP($E60,'Athletes &amp; Championship'!$B$8:$F$298,4,FALSE)</f>
        <v>U13G</v>
      </c>
      <c r="I60" s="47">
        <v>2.5</v>
      </c>
      <c r="J60" s="57"/>
    </row>
    <row r="61" spans="1:10" x14ac:dyDescent="0.25">
      <c r="A61" s="16"/>
      <c r="B61" s="14"/>
      <c r="C61" s="14"/>
      <c r="D61" s="36"/>
      <c r="E61" s="14"/>
      <c r="F61" s="14"/>
      <c r="G61" s="14"/>
      <c r="H61" s="14"/>
      <c r="I61" s="20"/>
      <c r="J61" s="14"/>
    </row>
    <row r="62" spans="1:10" x14ac:dyDescent="0.25">
      <c r="A62" s="16"/>
      <c r="B62" s="14"/>
      <c r="C62" s="14"/>
      <c r="D62" s="36"/>
      <c r="E62" s="14"/>
      <c r="F62" s="14"/>
      <c r="G62" s="14"/>
      <c r="H62" s="14"/>
      <c r="I62" s="20"/>
      <c r="J62" s="14"/>
    </row>
    <row r="63" spans="1:10" x14ac:dyDescent="0.25">
      <c r="A63" s="16" t="s">
        <v>33</v>
      </c>
      <c r="B63" s="14" t="s">
        <v>20</v>
      </c>
      <c r="C63" s="14" t="s">
        <v>282</v>
      </c>
      <c r="D63" s="36">
        <v>1</v>
      </c>
      <c r="E63" s="17">
        <v>213</v>
      </c>
      <c r="F63" s="14" t="str">
        <f>VLOOKUP($E63,'Athletes &amp; Championship'!$B$8:$F$298,2,FALSE)</f>
        <v>Isabella Marriot</v>
      </c>
      <c r="G63" s="14" t="str">
        <f>VLOOKUP($E63,'Athletes &amp; Championship'!$B$8:$E$298,3,FALSE)</f>
        <v>Stratford-Upon-Avon AC</v>
      </c>
      <c r="H63" s="14" t="str">
        <f>VLOOKUP($E63,'Athletes &amp; Championship'!$B$8:$F$298,4,FALSE)</f>
        <v>U11G</v>
      </c>
      <c r="I63" s="47">
        <v>25</v>
      </c>
      <c r="J63" s="57"/>
    </row>
    <row r="64" spans="1:10" x14ac:dyDescent="0.25">
      <c r="A64" s="16"/>
      <c r="B64" s="14"/>
      <c r="C64" s="14"/>
      <c r="D64" s="36">
        <v>2</v>
      </c>
      <c r="E64" s="17">
        <v>210</v>
      </c>
      <c r="F64" s="14" t="str">
        <f>VLOOKUP($E64,'Athletes &amp; Championship'!$B$8:$F$298,2,FALSE)</f>
        <v>Kate Hopkins</v>
      </c>
      <c r="G64" s="14" t="str">
        <f>VLOOKUP($E64,'Athletes &amp; Championship'!$B$8:$E$298,3,FALSE)</f>
        <v>Stratford-Upon-Avon AC</v>
      </c>
      <c r="H64" s="14" t="str">
        <f>VLOOKUP($E64,'Athletes &amp; Championship'!$B$8:$F$298,4,FALSE)</f>
        <v>U11G</v>
      </c>
      <c r="I64" s="47">
        <v>20</v>
      </c>
      <c r="J64" s="57"/>
    </row>
    <row r="65" spans="1:10" x14ac:dyDescent="0.25">
      <c r="A65" s="16"/>
      <c r="B65" s="14"/>
      <c r="C65" s="14"/>
      <c r="D65" s="36">
        <v>3</v>
      </c>
      <c r="E65" s="17">
        <v>218</v>
      </c>
      <c r="F65" s="14" t="str">
        <f>VLOOKUP($E65,'Athletes &amp; Championship'!$B$8:$F$298,2,FALSE)</f>
        <v>Josie Orme</v>
      </c>
      <c r="G65" s="14" t="str">
        <f>VLOOKUP($E65,'Athletes &amp; Championship'!$B$8:$E$298,3,FALSE)</f>
        <v>Stratford-Upon-Avon AC</v>
      </c>
      <c r="H65" s="14" t="str">
        <f>VLOOKUP($E65,'Athletes &amp; Championship'!$B$8:$F$298,4,FALSE)</f>
        <v>U11G</v>
      </c>
      <c r="I65" s="47">
        <v>15</v>
      </c>
      <c r="J65" s="57"/>
    </row>
    <row r="66" spans="1:10" x14ac:dyDescent="0.25">
      <c r="A66" s="16"/>
      <c r="B66" s="14"/>
      <c r="C66" s="14"/>
      <c r="D66" s="36">
        <v>4</v>
      </c>
      <c r="E66" s="17">
        <v>217</v>
      </c>
      <c r="F66" s="14" t="str">
        <f>VLOOKUP($E66,'Athletes &amp; Championship'!$B$8:$F$298,2,FALSE)</f>
        <v>Georgia Sharp</v>
      </c>
      <c r="G66" s="14" t="str">
        <f>VLOOKUP($E66,'Athletes &amp; Championship'!$B$8:$E$298,3,FALSE)</f>
        <v>Stratford-Upon-Avon AC</v>
      </c>
      <c r="H66" s="14" t="str">
        <f>VLOOKUP($E66,'Athletes &amp; Championship'!$B$8:$F$298,4,FALSE)</f>
        <v>U11G</v>
      </c>
      <c r="I66" s="47">
        <v>15</v>
      </c>
      <c r="J66" s="57"/>
    </row>
    <row r="67" spans="1:10" x14ac:dyDescent="0.25">
      <c r="A67" s="16"/>
      <c r="B67" s="14"/>
      <c r="C67" s="14"/>
      <c r="D67" s="36">
        <v>5</v>
      </c>
      <c r="E67" s="17">
        <v>208</v>
      </c>
      <c r="F67" s="14" t="str">
        <f>VLOOKUP($E67,'Athletes &amp; Championship'!$B$8:$F$298,2,FALSE)</f>
        <v>Fflur Jones</v>
      </c>
      <c r="G67" s="14" t="str">
        <f>VLOOKUP($E67,'Athletes &amp; Championship'!$B$8:$E$298,3,FALSE)</f>
        <v>Stratford-Upon-Avon AC</v>
      </c>
      <c r="H67" s="14" t="str">
        <f>VLOOKUP($E67,'Athletes &amp; Championship'!$B$8:$F$298,4,FALSE)</f>
        <v>U11G</v>
      </c>
      <c r="I67" s="47">
        <v>10</v>
      </c>
      <c r="J67" s="57"/>
    </row>
    <row r="68" spans="1:10" x14ac:dyDescent="0.25">
      <c r="A68" s="16"/>
      <c r="B68" s="14"/>
      <c r="C68" s="14"/>
      <c r="D68" s="36">
        <v>6</v>
      </c>
      <c r="E68" s="17">
        <v>215</v>
      </c>
      <c r="F68" s="14" t="str">
        <f>VLOOKUP($E68,'Athletes &amp; Championship'!$B$8:$F$298,2,FALSE)</f>
        <v>Jasmine Mothershaw</v>
      </c>
      <c r="G68" s="14" t="str">
        <f>VLOOKUP($E68,'Athletes &amp; Championship'!$B$8:$E$298,3,FALSE)</f>
        <v>Stratford-Upon-Avon AC</v>
      </c>
      <c r="H68" s="14" t="str">
        <f>VLOOKUP($E68,'Athletes &amp; Championship'!$B$8:$F$298,4,FALSE)</f>
        <v>U11G</v>
      </c>
      <c r="I68" s="47">
        <v>10</v>
      </c>
      <c r="J68" s="57"/>
    </row>
    <row r="69" spans="1:10" x14ac:dyDescent="0.25">
      <c r="A69" s="16"/>
      <c r="B69" s="14"/>
      <c r="C69" s="14"/>
      <c r="D69" s="36">
        <v>7</v>
      </c>
      <c r="E69" s="17">
        <v>205</v>
      </c>
      <c r="F69" s="14" t="str">
        <f>VLOOKUP($E69,'Athletes &amp; Championship'!$B$8:$F$298,2,FALSE)</f>
        <v>Rachel Sparrow</v>
      </c>
      <c r="G69" s="14" t="str">
        <f>VLOOKUP($E69,'Athletes &amp; Championship'!$B$8:$E$298,3,FALSE)</f>
        <v>Stratford-Upon-Avon AC</v>
      </c>
      <c r="H69" s="14" t="str">
        <f>VLOOKUP($E69,'Athletes &amp; Championship'!$B$8:$F$298,4,FALSE)</f>
        <v>U11G</v>
      </c>
      <c r="I69" s="47">
        <v>10</v>
      </c>
      <c r="J69" s="57"/>
    </row>
    <row r="70" spans="1:10" x14ac:dyDescent="0.25">
      <c r="A70" s="16"/>
      <c r="B70" s="14"/>
      <c r="C70" s="14"/>
      <c r="D70" s="36">
        <v>8</v>
      </c>
      <c r="E70" s="17">
        <v>223</v>
      </c>
      <c r="F70" s="14" t="str">
        <f>VLOOKUP($E70,'Athletes &amp; Championship'!$B$8:$F$298,2,FALSE)</f>
        <v>Louie Wood</v>
      </c>
      <c r="G70" s="14" t="str">
        <f>VLOOKUP($E70,'Athletes &amp; Championship'!$B$8:$E$298,3,FALSE)</f>
        <v>Stratford-Upon-Avon AC</v>
      </c>
      <c r="H70" s="14" t="str">
        <f>VLOOKUP($E70,'Athletes &amp; Championship'!$B$8:$F$298,4,FALSE)</f>
        <v>U11B</v>
      </c>
      <c r="I70" s="47">
        <v>10</v>
      </c>
      <c r="J70" s="57"/>
    </row>
    <row r="71" spans="1:10" x14ac:dyDescent="0.25">
      <c r="A71" s="16"/>
      <c r="B71" s="14"/>
      <c r="C71" s="14"/>
      <c r="D71" s="36"/>
      <c r="E71" s="14"/>
      <c r="F71" s="14"/>
      <c r="G71" s="14"/>
      <c r="H71" s="14"/>
      <c r="I71" s="20"/>
      <c r="J71" s="14"/>
    </row>
    <row r="72" spans="1:10" x14ac:dyDescent="0.25">
      <c r="A72" s="16"/>
      <c r="B72" s="14"/>
      <c r="C72" s="14"/>
      <c r="D72" s="36"/>
      <c r="E72" s="14"/>
      <c r="F72" s="14"/>
      <c r="G72" s="14"/>
      <c r="H72" s="14"/>
      <c r="I72" s="20"/>
      <c r="J72" s="14"/>
    </row>
    <row r="73" spans="1:10" x14ac:dyDescent="0.25">
      <c r="A73" s="16" t="s">
        <v>157</v>
      </c>
      <c r="B73" s="14" t="s">
        <v>27</v>
      </c>
      <c r="C73" s="14" t="s">
        <v>40</v>
      </c>
      <c r="D73" s="14">
        <v>1</v>
      </c>
      <c r="E73" s="17">
        <v>276</v>
      </c>
      <c r="F73" s="14" t="str">
        <f>VLOOKUP($E73,'Athletes &amp; Championship'!$B$8:$F$298,2,FALSE)</f>
        <v>Lois Ford</v>
      </c>
      <c r="G73" s="14" t="str">
        <f>VLOOKUP($E73,'Athletes &amp; Championship'!$B$8:$E$298,3,FALSE)</f>
        <v>Stratford-Upon-Avon AC</v>
      </c>
      <c r="H73" s="14" t="str">
        <f>VLOOKUP($E73,'Athletes &amp; Championship'!$B$8:$F$298,4,FALSE)</f>
        <v>U13G</v>
      </c>
      <c r="I73" s="47">
        <v>16</v>
      </c>
      <c r="J73" s="57"/>
    </row>
    <row r="74" spans="1:10" x14ac:dyDescent="0.25">
      <c r="A74" s="16"/>
      <c r="B74" s="14"/>
      <c r="C74" s="14"/>
      <c r="D74" s="36">
        <v>2</v>
      </c>
      <c r="E74" s="17">
        <v>274</v>
      </c>
      <c r="F74" s="14" t="str">
        <f>VLOOKUP($E74,'Athletes &amp; Championship'!$B$8:$F$298,2,FALSE)</f>
        <v>Holly Clifford</v>
      </c>
      <c r="G74" s="14" t="str">
        <f>VLOOKUP($E74,'Athletes &amp; Championship'!$B$8:$E$298,3,FALSE)</f>
        <v>Stratford-Upon-Avon AC</v>
      </c>
      <c r="H74" s="14" t="str">
        <f>VLOOKUP($E74,'Athletes &amp; Championship'!$B$8:$F$298,4,FALSE)</f>
        <v>U13G</v>
      </c>
      <c r="I74" s="47">
        <v>13.36</v>
      </c>
      <c r="J74" s="57"/>
    </row>
    <row r="75" spans="1:10" x14ac:dyDescent="0.25">
      <c r="A75" s="16"/>
      <c r="B75" s="14"/>
      <c r="C75" s="14"/>
      <c r="D75" s="36">
        <v>3</v>
      </c>
      <c r="E75" s="17">
        <v>275</v>
      </c>
      <c r="F75" s="14" t="str">
        <f>VLOOKUP($E75,'Athletes &amp; Championship'!$B$8:$F$298,2,FALSE)</f>
        <v>Anabelle Wynne-Edwards</v>
      </c>
      <c r="G75" s="14" t="str">
        <f>VLOOKUP($E75,'Athletes &amp; Championship'!$B$8:$E$298,3,FALSE)</f>
        <v>Stratford-Upon-Avon AC</v>
      </c>
      <c r="H75" s="14" t="str">
        <f>VLOOKUP($E75,'Athletes &amp; Championship'!$B$8:$F$298,4,FALSE)</f>
        <v>U13G</v>
      </c>
      <c r="I75" s="47">
        <v>8.4</v>
      </c>
      <c r="J75" s="57"/>
    </row>
    <row r="76" spans="1:10" x14ac:dyDescent="0.25">
      <c r="A76" s="16"/>
      <c r="B76" s="14"/>
      <c r="C76" s="14"/>
      <c r="D76" s="14"/>
      <c r="E76" s="14"/>
      <c r="F76" s="14"/>
      <c r="G76" s="14"/>
      <c r="H76" s="14"/>
      <c r="I76" s="20"/>
      <c r="J76" s="14"/>
    </row>
    <row r="77" spans="1:10" x14ac:dyDescent="0.25">
      <c r="A77" s="16"/>
      <c r="B77" s="14"/>
      <c r="C77" s="14"/>
      <c r="D77" s="14"/>
      <c r="E77" s="14"/>
      <c r="F77" s="14"/>
      <c r="G77" s="14"/>
      <c r="H77" s="14"/>
      <c r="I77" s="20"/>
      <c r="J77" s="14"/>
    </row>
    <row r="78" spans="1:10" x14ac:dyDescent="0.25">
      <c r="A78" s="16" t="s">
        <v>77</v>
      </c>
      <c r="B78" s="14" t="s">
        <v>27</v>
      </c>
      <c r="C78" s="14" t="s">
        <v>40</v>
      </c>
      <c r="D78" s="14">
        <v>1</v>
      </c>
      <c r="E78" s="17">
        <v>552</v>
      </c>
      <c r="F78" s="14" t="str">
        <f>VLOOKUP($E78,'Athletes &amp; Championship'!$B$8:$F$298,2,FALSE)</f>
        <v>Nikki Wodzisz</v>
      </c>
      <c r="G78" s="14" t="str">
        <f>VLOOKUP($E78,'Athletes &amp; Championship'!$B$8:$E$298,3,FALSE)</f>
        <v>Stratford-Upon-Avon AC</v>
      </c>
      <c r="H78" s="14" t="str">
        <f>VLOOKUP($E78,'Athletes &amp; Championship'!$B$8:$F$298,4,FALSE)</f>
        <v>U15G</v>
      </c>
      <c r="I78" s="47">
        <v>26.69</v>
      </c>
      <c r="J78" s="57"/>
    </row>
    <row r="79" spans="1:10" x14ac:dyDescent="0.25">
      <c r="A79" s="16"/>
      <c r="B79" s="14"/>
      <c r="C79" s="14"/>
      <c r="D79" s="14">
        <v>2</v>
      </c>
      <c r="E79" s="17">
        <v>556</v>
      </c>
      <c r="F79" s="14" t="str">
        <f>VLOOKUP($E79,'Athletes &amp; Championship'!$B$8:$F$298,2,FALSE)</f>
        <v>Maddie Linfoot</v>
      </c>
      <c r="G79" s="14" t="str">
        <f>VLOOKUP($E79,'Athletes &amp; Championship'!$B$8:$E$298,3,FALSE)</f>
        <v>Stratford-Upon-Avon AC</v>
      </c>
      <c r="H79" s="14" t="str">
        <f>VLOOKUP($E79,'Athletes &amp; Championship'!$B$8:$F$298,4,FALSE)</f>
        <v>U15G</v>
      </c>
      <c r="I79" s="47">
        <v>18.989999999999998</v>
      </c>
      <c r="J79" s="57"/>
    </row>
    <row r="80" spans="1:10" x14ac:dyDescent="0.25">
      <c r="A80" s="16"/>
      <c r="B80" s="14"/>
      <c r="C80" s="14"/>
      <c r="D80" s="14">
        <v>3</v>
      </c>
      <c r="E80" s="17">
        <v>602</v>
      </c>
      <c r="F80" s="14" t="str">
        <f>VLOOKUP($E80,'Athletes &amp; Championship'!$B$8:$F$298,2,FALSE)</f>
        <v>Charlotte Gravelsons</v>
      </c>
      <c r="G80" s="14" t="str">
        <f>VLOOKUP($E80,'Athletes &amp; Championship'!$B$8:$E$298,3,FALSE)</f>
        <v>Stratford-Upon-Avon AC</v>
      </c>
      <c r="H80" s="14" t="str">
        <f>VLOOKUP($E80,'Athletes &amp; Championship'!$B$8:$F$298,4,FALSE)</f>
        <v>U20W</v>
      </c>
      <c r="I80" s="47">
        <v>15.22</v>
      </c>
      <c r="J80" s="57"/>
    </row>
    <row r="81" spans="1:10" x14ac:dyDescent="0.25">
      <c r="A81" s="16"/>
      <c r="B81" s="14"/>
      <c r="C81" s="14"/>
      <c r="D81" s="14"/>
      <c r="E81" s="14"/>
      <c r="F81" s="14"/>
      <c r="G81" s="14"/>
      <c r="H81" s="14"/>
      <c r="I81" s="20"/>
      <c r="J81" s="14"/>
    </row>
    <row r="82" spans="1:10" x14ac:dyDescent="0.25">
      <c r="A82" s="16"/>
      <c r="B82" s="14"/>
      <c r="C82" s="14"/>
      <c r="D82" s="14"/>
      <c r="E82" s="14"/>
      <c r="F82" s="14"/>
      <c r="G82" s="14"/>
      <c r="H82" s="14"/>
      <c r="I82" s="20"/>
      <c r="J82" s="14"/>
    </row>
    <row r="83" spans="1:10" x14ac:dyDescent="0.25">
      <c r="A83" s="16" t="s">
        <v>78</v>
      </c>
      <c r="B83" s="14" t="s">
        <v>24</v>
      </c>
      <c r="C83" s="14" t="s">
        <v>40</v>
      </c>
      <c r="D83" s="36">
        <v>1</v>
      </c>
      <c r="E83" s="17">
        <v>268</v>
      </c>
      <c r="F83" s="14" t="str">
        <f>VLOOKUP($E83,'Athletes &amp; Championship'!$B$8:$F$298,2,FALSE)</f>
        <v>Ella Smith</v>
      </c>
      <c r="G83" s="14" t="str">
        <f>VLOOKUP($E83,'Athletes &amp; Championship'!$B$8:$E$298,3,FALSE)</f>
        <v>Stratford-Upon-Avon AC</v>
      </c>
      <c r="H83" s="14" t="str">
        <f>VLOOKUP($E83,'Athletes &amp; Championship'!$B$8:$F$298,4,FALSE)</f>
        <v>U13G</v>
      </c>
      <c r="I83" s="47">
        <v>1.3</v>
      </c>
      <c r="J83" s="57"/>
    </row>
    <row r="84" spans="1:10" x14ac:dyDescent="0.25">
      <c r="A84" s="16"/>
      <c r="B84" s="14"/>
      <c r="C84" s="14"/>
      <c r="D84" s="36">
        <v>2</v>
      </c>
      <c r="E84" s="17">
        <v>261</v>
      </c>
      <c r="F84" s="14" t="str">
        <f>VLOOKUP($E84,'Athletes &amp; Championship'!$B$8:$F$298,2,FALSE)</f>
        <v>Clementine Sims</v>
      </c>
      <c r="G84" s="14" t="str">
        <f>VLOOKUP($E84,'Athletes &amp; Championship'!$B$8:$E$298,3,FALSE)</f>
        <v>Stratford-Upon-Avon AC</v>
      </c>
      <c r="H84" s="14" t="str">
        <f>VLOOKUP($E84,'Athletes &amp; Championship'!$B$8:$F$298,4,FALSE)</f>
        <v>U13G</v>
      </c>
      <c r="I84" s="47">
        <v>1.2</v>
      </c>
      <c r="J84" s="57"/>
    </row>
    <row r="85" spans="1:10" x14ac:dyDescent="0.25">
      <c r="A85" s="16"/>
      <c r="B85" s="14"/>
      <c r="C85" s="14"/>
      <c r="D85" s="36">
        <v>3</v>
      </c>
      <c r="E85" s="17">
        <v>269</v>
      </c>
      <c r="F85" s="14" t="str">
        <f>VLOOKUP($E85,'Athletes &amp; Championship'!$B$8:$F$298,2,FALSE)</f>
        <v>Martha Silvers</v>
      </c>
      <c r="G85" s="14" t="str">
        <f>VLOOKUP($E85,'Athletes &amp; Championship'!$B$8:$E$298,3,FALSE)</f>
        <v>Stratford-Upon-Avon AC</v>
      </c>
      <c r="H85" s="14" t="str">
        <f>VLOOKUP($E85,'Athletes &amp; Championship'!$B$8:$F$298,4,FALSE)</f>
        <v>U13G</v>
      </c>
      <c r="I85" s="47">
        <v>1.1499999999999999</v>
      </c>
      <c r="J85" s="57"/>
    </row>
    <row r="86" spans="1:10" x14ac:dyDescent="0.25">
      <c r="A86" s="16"/>
      <c r="B86" s="14"/>
      <c r="C86" s="14"/>
      <c r="D86" s="36">
        <v>4</v>
      </c>
      <c r="E86" s="17">
        <v>277</v>
      </c>
      <c r="F86" s="14" t="str">
        <f>VLOOKUP($E86,'Athletes &amp; Championship'!$B$8:$F$298,2,FALSE)</f>
        <v>Scarlett Ford</v>
      </c>
      <c r="G86" s="14" t="str">
        <f>VLOOKUP($E86,'Athletes &amp; Championship'!$B$8:$E$298,3,FALSE)</f>
        <v>Stratford-Upon-Avon AC</v>
      </c>
      <c r="H86" s="14" t="str">
        <f>VLOOKUP($E86,'Athletes &amp; Championship'!$B$8:$F$298,4,FALSE)</f>
        <v>U13G</v>
      </c>
      <c r="I86" s="47">
        <v>1.1499999999999999</v>
      </c>
      <c r="J86" s="57"/>
    </row>
    <row r="87" spans="1:10" x14ac:dyDescent="0.25">
      <c r="A87" s="16"/>
      <c r="B87" s="14"/>
      <c r="C87" s="14"/>
      <c r="D87" s="14"/>
      <c r="E87" s="14"/>
      <c r="F87" s="14"/>
      <c r="G87" s="14"/>
      <c r="H87" s="14"/>
      <c r="I87" s="20"/>
      <c r="J87" s="14"/>
    </row>
    <row r="88" spans="1:10" x14ac:dyDescent="0.25">
      <c r="A88" s="16"/>
      <c r="B88" s="14"/>
      <c r="C88" s="14"/>
      <c r="D88" s="14"/>
      <c r="E88" s="14"/>
      <c r="F88" s="14"/>
      <c r="G88" s="14"/>
      <c r="H88" s="14"/>
      <c r="I88" s="20"/>
      <c r="J88" s="14"/>
    </row>
    <row r="89" spans="1:10" x14ac:dyDescent="0.25">
      <c r="A89" s="16" t="s">
        <v>79</v>
      </c>
      <c r="B89" s="14" t="s">
        <v>24</v>
      </c>
      <c r="C89" s="14" t="s">
        <v>40</v>
      </c>
      <c r="D89" s="36">
        <v>1</v>
      </c>
      <c r="E89" s="17">
        <v>586</v>
      </c>
      <c r="F89" s="14" t="str">
        <f>VLOOKUP($E89,'Athletes &amp; Championship'!$B$8:$F$298,2,FALSE)</f>
        <v>Caitlin Buckley</v>
      </c>
      <c r="G89" s="14" t="str">
        <f>VLOOKUP($E89,'Athletes &amp; Championship'!$B$8:$E$298,3,FALSE)</f>
        <v>Stratford-Upon-Avon AC</v>
      </c>
      <c r="H89" s="14" t="str">
        <f>VLOOKUP($E89,'Athletes &amp; Championship'!$B$8:$F$298,4,FALSE)</f>
        <v>U17W</v>
      </c>
      <c r="I89" s="47">
        <v>1.5</v>
      </c>
      <c r="J89" s="57"/>
    </row>
    <row r="90" spans="1:10" x14ac:dyDescent="0.25">
      <c r="A90" s="16"/>
      <c r="B90" s="14"/>
      <c r="C90" s="14"/>
      <c r="D90" s="36">
        <v>2</v>
      </c>
      <c r="E90" s="17">
        <v>587</v>
      </c>
      <c r="F90" s="14" t="str">
        <f>VLOOKUP($E90,'Athletes &amp; Championship'!$B$8:$F$298,2,FALSE)</f>
        <v>Lucy Lane</v>
      </c>
      <c r="G90" s="14" t="str">
        <f>VLOOKUP($E90,'Athletes &amp; Championship'!$B$8:$E$298,3,FALSE)</f>
        <v>Stratford-Upon-Avon AC</v>
      </c>
      <c r="H90" s="14" t="str">
        <f>VLOOKUP($E90,'Athletes &amp; Championship'!$B$8:$F$298,4,FALSE)</f>
        <v>U17W</v>
      </c>
      <c r="I90" s="47">
        <v>1.5</v>
      </c>
      <c r="J90" s="57"/>
    </row>
    <row r="91" spans="1:10" x14ac:dyDescent="0.25">
      <c r="A91" s="16"/>
      <c r="B91" s="14"/>
      <c r="C91" s="14"/>
      <c r="D91" s="36">
        <v>3</v>
      </c>
      <c r="E91" s="17">
        <v>602</v>
      </c>
      <c r="F91" s="14" t="str">
        <f>VLOOKUP($E91,'Athletes &amp; Championship'!$B$8:$F$298,2,FALSE)</f>
        <v>Charlotte Gravelsons</v>
      </c>
      <c r="G91" s="14" t="str">
        <f>VLOOKUP($E91,'Athletes &amp; Championship'!$B$8:$E$298,3,FALSE)</f>
        <v>Stratford-Upon-Avon AC</v>
      </c>
      <c r="H91" s="14" t="str">
        <f>VLOOKUP($E91,'Athletes &amp; Championship'!$B$8:$F$298,4,FALSE)</f>
        <v>U20W</v>
      </c>
      <c r="I91" s="47">
        <v>1.4</v>
      </c>
      <c r="J91" s="57"/>
    </row>
    <row r="92" spans="1:10" x14ac:dyDescent="0.25">
      <c r="A92" s="16"/>
      <c r="B92" s="14"/>
      <c r="C92" s="14"/>
      <c r="D92" s="36">
        <v>4</v>
      </c>
      <c r="E92" s="17">
        <v>603</v>
      </c>
      <c r="F92" s="14" t="str">
        <f>VLOOKUP($E92,'Athletes &amp; Championship'!$B$8:$F$298,2,FALSE)</f>
        <v>Evie Lowe</v>
      </c>
      <c r="G92" s="14" t="str">
        <f>VLOOKUP($E92,'Athletes &amp; Championship'!$B$8:$E$298,3,FALSE)</f>
        <v>Stratford-Upon-Avon AC</v>
      </c>
      <c r="H92" s="14" t="str">
        <f>VLOOKUP($E92,'Athletes &amp; Championship'!$B$8:$F$298,4,FALSE)</f>
        <v>U20W</v>
      </c>
      <c r="I92" s="47">
        <v>1.4</v>
      </c>
      <c r="J92" s="57"/>
    </row>
    <row r="93" spans="1:10" x14ac:dyDescent="0.25">
      <c r="A93" s="16"/>
      <c r="B93" s="14"/>
      <c r="C93" s="14"/>
      <c r="D93" s="36">
        <v>5</v>
      </c>
      <c r="E93" s="17">
        <v>516</v>
      </c>
      <c r="F93" s="14" t="str">
        <f>VLOOKUP($E93,'Athletes &amp; Championship'!$B$8:$F$298,2,FALSE)</f>
        <v>Caitlin Boyle</v>
      </c>
      <c r="G93" s="14" t="str">
        <f>VLOOKUP($E93,'Athletes &amp; Championship'!$B$8:$E$298,3,FALSE)</f>
        <v>Stratford-Upon-Avon AC</v>
      </c>
      <c r="H93" s="14" t="str">
        <f>VLOOKUP($E93,'Athletes &amp; Championship'!$B$8:$F$298,4,FALSE)</f>
        <v>U15G</v>
      </c>
      <c r="I93" s="47">
        <v>1.25</v>
      </c>
      <c r="J93" s="57"/>
    </row>
    <row r="94" spans="1:10" x14ac:dyDescent="0.25">
      <c r="A94" s="16"/>
      <c r="B94" s="14"/>
      <c r="C94" s="14"/>
      <c r="D94" s="36">
        <v>6</v>
      </c>
      <c r="E94" s="17">
        <v>531</v>
      </c>
      <c r="F94" s="14" t="str">
        <f>VLOOKUP($E94,'Athletes &amp; Championship'!$B$8:$F$298,2,FALSE)</f>
        <v>Niamh Hillard</v>
      </c>
      <c r="G94" s="14" t="str">
        <f>VLOOKUP($E94,'Athletes &amp; Championship'!$B$8:$E$298,3,FALSE)</f>
        <v>Stratford-Upon-Avon AC</v>
      </c>
      <c r="H94" s="14" t="str">
        <f>VLOOKUP($E94,'Athletes &amp; Championship'!$B$8:$F$298,4,FALSE)</f>
        <v>U15G</v>
      </c>
      <c r="I94" s="47">
        <v>1.2</v>
      </c>
      <c r="J94" s="57"/>
    </row>
    <row r="95" spans="1:10" x14ac:dyDescent="0.25">
      <c r="A95" s="16"/>
      <c r="B95" s="14"/>
      <c r="C95" s="14"/>
      <c r="D95" s="14"/>
      <c r="E95" s="14"/>
      <c r="F95" s="14"/>
      <c r="G95" s="14"/>
      <c r="H95" s="14"/>
      <c r="I95" s="20"/>
      <c r="J95" s="14"/>
    </row>
    <row r="96" spans="1:10" x14ac:dyDescent="0.25">
      <c r="A96" s="16"/>
      <c r="B96" s="14"/>
      <c r="C96" s="14"/>
      <c r="D96" s="14"/>
      <c r="E96" s="14"/>
      <c r="F96" s="14"/>
      <c r="G96" s="14"/>
      <c r="H96" s="14"/>
      <c r="I96" s="20"/>
      <c r="J96" s="14"/>
    </row>
    <row r="97" spans="1:10" x14ac:dyDescent="0.25">
      <c r="A97" s="16" t="s">
        <v>80</v>
      </c>
      <c r="B97" s="14" t="s">
        <v>26</v>
      </c>
      <c r="C97" s="14" t="s">
        <v>40</v>
      </c>
      <c r="D97" s="14">
        <v>1</v>
      </c>
      <c r="E97" s="17">
        <v>552</v>
      </c>
      <c r="F97" s="14" t="str">
        <f>VLOOKUP($E97,'Athletes &amp; Championship'!$B$8:$F$298,2,FALSE)</f>
        <v>Nikki Wodzisz</v>
      </c>
      <c r="G97" s="14" t="str">
        <f>VLOOKUP($E97,'Athletes &amp; Championship'!$B$8:$E$298,3,FALSE)</f>
        <v>Stratford-Upon-Avon AC</v>
      </c>
      <c r="H97" s="14" t="str">
        <f>VLOOKUP($E97,'Athletes &amp; Championship'!$B$8:$F$298,4,FALSE)</f>
        <v>U15G</v>
      </c>
      <c r="I97" s="47">
        <v>7.75</v>
      </c>
      <c r="J97" s="57"/>
    </row>
    <row r="98" spans="1:10" x14ac:dyDescent="0.25">
      <c r="A98" s="16"/>
      <c r="B98" s="14"/>
      <c r="C98" s="14"/>
      <c r="D98" s="36">
        <v>2</v>
      </c>
      <c r="E98" s="17">
        <v>272</v>
      </c>
      <c r="F98" s="14" t="str">
        <f>VLOOKUP($E98,'Athletes &amp; Championship'!$B$8:$F$298,2,FALSE)</f>
        <v>Tessa Parkin</v>
      </c>
      <c r="G98" s="14" t="str">
        <f>VLOOKUP($E98,'Athletes &amp; Championship'!$B$8:$E$298,3,FALSE)</f>
        <v>Stratford-Upon-Avon AC</v>
      </c>
      <c r="H98" s="14" t="str">
        <f>VLOOKUP($E98,'Athletes &amp; Championship'!$B$8:$F$298,4,FALSE)</f>
        <v>U13G</v>
      </c>
      <c r="I98" s="47">
        <v>6.96</v>
      </c>
      <c r="J98" s="57"/>
    </row>
    <row r="99" spans="1:10" x14ac:dyDescent="0.25">
      <c r="A99" s="16"/>
      <c r="B99" s="14"/>
      <c r="C99" s="14"/>
      <c r="D99" s="36">
        <v>3</v>
      </c>
      <c r="E99" s="17">
        <v>519</v>
      </c>
      <c r="F99" s="14" t="str">
        <f>VLOOKUP($E99,'Athletes &amp; Championship'!$B$8:$F$298,2,FALSE)</f>
        <v>Tilly Campbell</v>
      </c>
      <c r="G99" s="14" t="str">
        <f>VLOOKUP($E99,'Athletes &amp; Championship'!$B$8:$E$298,3,FALSE)</f>
        <v>Stratford-Upon-Avon AC</v>
      </c>
      <c r="H99" s="14" t="str">
        <f>VLOOKUP($E99,'Athletes &amp; Championship'!$B$8:$F$298,4,FALSE)</f>
        <v>U15G</v>
      </c>
      <c r="I99" s="47">
        <v>6.84</v>
      </c>
      <c r="J99" s="57"/>
    </row>
    <row r="100" spans="1:10" x14ac:dyDescent="0.25">
      <c r="A100" s="16"/>
      <c r="B100" s="14"/>
      <c r="C100" s="14"/>
      <c r="D100" s="36">
        <v>4</v>
      </c>
      <c r="E100" s="17">
        <v>590</v>
      </c>
      <c r="F100" s="14" t="str">
        <f>VLOOKUP($E100,'Athletes &amp; Championship'!$B$8:$F$298,2,FALSE)</f>
        <v>Amelia Giles</v>
      </c>
      <c r="G100" s="14" t="str">
        <f>VLOOKUP($E100,'Athletes &amp; Championship'!$B$8:$E$298,3,FALSE)</f>
        <v>Stratford-Upon-Avon AC</v>
      </c>
      <c r="H100" s="14" t="str">
        <f>VLOOKUP($E100,'Athletes &amp; Championship'!$B$8:$F$298,4,FALSE)</f>
        <v>U17W</v>
      </c>
      <c r="I100" s="47">
        <v>6.48</v>
      </c>
      <c r="J100" s="57"/>
    </row>
    <row r="101" spans="1:10" x14ac:dyDescent="0.25">
      <c r="A101" s="16"/>
      <c r="B101" s="14"/>
      <c r="C101" s="14"/>
      <c r="D101" s="36">
        <v>5</v>
      </c>
      <c r="E101" s="17">
        <v>610</v>
      </c>
      <c r="F101" s="14" t="str">
        <f>VLOOKUP($E101,'Athletes &amp; Championship'!$B$8:$F$298,2,FALSE)</f>
        <v>Elaine Ledden</v>
      </c>
      <c r="G101" s="14" t="str">
        <f>VLOOKUP($E101,'Athletes &amp; Championship'!$B$8:$E$298,3,FALSE)</f>
        <v>Stratford-Upon-Avon AC</v>
      </c>
      <c r="H101" s="14" t="str">
        <f>VLOOKUP($E101,'Athletes &amp; Championship'!$B$8:$F$298,4,FALSE)</f>
        <v>W60</v>
      </c>
      <c r="I101" s="47">
        <v>6.18</v>
      </c>
      <c r="J101" s="57"/>
    </row>
    <row r="102" spans="1:10" x14ac:dyDescent="0.25">
      <c r="A102" s="16"/>
      <c r="B102" s="14"/>
      <c r="C102" s="14"/>
      <c r="D102" s="36">
        <v>6</v>
      </c>
      <c r="E102" s="17">
        <v>556</v>
      </c>
      <c r="F102" s="14" t="str">
        <f>VLOOKUP($E102,'Athletes &amp; Championship'!$B$8:$F$298,2,FALSE)</f>
        <v>Maddie Linfoot</v>
      </c>
      <c r="G102" s="14" t="str">
        <f>VLOOKUP($E102,'Athletes &amp; Championship'!$B$8:$E$298,3,FALSE)</f>
        <v>Stratford-Upon-Avon AC</v>
      </c>
      <c r="H102" s="14" t="str">
        <f>VLOOKUP($E102,'Athletes &amp; Championship'!$B$8:$F$298,4,FALSE)</f>
        <v>U15G</v>
      </c>
      <c r="I102" s="47">
        <v>6.09</v>
      </c>
      <c r="J102" s="57"/>
    </row>
    <row r="103" spans="1:10" x14ac:dyDescent="0.25">
      <c r="A103" s="16"/>
      <c r="B103" s="14"/>
      <c r="C103" s="14"/>
      <c r="D103" s="36">
        <v>7</v>
      </c>
      <c r="E103" s="17">
        <v>263</v>
      </c>
      <c r="F103" s="14" t="str">
        <f>VLOOKUP($E103,'Athletes &amp; Championship'!$B$8:$F$298,2,FALSE)</f>
        <v>Scarlett Dawson</v>
      </c>
      <c r="G103" s="14" t="str">
        <f>VLOOKUP($E103,'Athletes &amp; Championship'!$B$8:$E$298,3,FALSE)</f>
        <v>Stratford-Upon-Avon AC</v>
      </c>
      <c r="H103" s="14" t="str">
        <f>VLOOKUP($E103,'Athletes &amp; Championship'!$B$8:$F$298,4,FALSE)</f>
        <v>U13G</v>
      </c>
      <c r="I103" s="47">
        <v>5.7</v>
      </c>
      <c r="J103" s="57"/>
    </row>
    <row r="104" spans="1:10" x14ac:dyDescent="0.25">
      <c r="A104" s="16"/>
      <c r="B104" s="14"/>
      <c r="C104" s="14"/>
      <c r="D104" s="36">
        <v>8</v>
      </c>
      <c r="E104" s="17">
        <v>274</v>
      </c>
      <c r="F104" s="14" t="str">
        <f>VLOOKUP($E104,'Athletes &amp; Championship'!$B$8:$F$298,2,FALSE)</f>
        <v>Holly Clifford</v>
      </c>
      <c r="G104" s="14" t="str">
        <f>VLOOKUP($E104,'Athletes &amp; Championship'!$B$8:$E$298,3,FALSE)</f>
        <v>Stratford-Upon-Avon AC</v>
      </c>
      <c r="H104" s="14" t="str">
        <f>VLOOKUP($E104,'Athletes &amp; Championship'!$B$8:$F$298,4,FALSE)</f>
        <v>U13G</v>
      </c>
      <c r="I104" s="47">
        <v>5.37</v>
      </c>
      <c r="J104" s="57"/>
    </row>
    <row r="105" spans="1:10" x14ac:dyDescent="0.25">
      <c r="A105" s="16"/>
      <c r="B105" s="14"/>
      <c r="C105" s="14"/>
      <c r="D105" s="36">
        <v>9</v>
      </c>
      <c r="E105" s="17">
        <v>264</v>
      </c>
      <c r="F105" s="14" t="str">
        <f>VLOOKUP($E105,'Athletes &amp; Championship'!$B$8:$F$298,2,FALSE)</f>
        <v>Ameena Asad</v>
      </c>
      <c r="G105" s="14" t="str">
        <f>VLOOKUP($E105,'Athletes &amp; Championship'!$B$8:$E$298,3,FALSE)</f>
        <v>Stratford-Upon-Avon AC</v>
      </c>
      <c r="H105" s="14" t="str">
        <f>VLOOKUP($E105,'Athletes &amp; Championship'!$B$8:$F$298,4,FALSE)</f>
        <v>U13G</v>
      </c>
      <c r="I105" s="47">
        <v>5.31</v>
      </c>
      <c r="J105" s="57"/>
    </row>
    <row r="106" spans="1:10" x14ac:dyDescent="0.25">
      <c r="A106" s="16"/>
      <c r="B106" s="14"/>
      <c r="C106" s="14"/>
      <c r="D106" s="36">
        <v>10</v>
      </c>
      <c r="E106" s="17">
        <v>273</v>
      </c>
      <c r="F106" s="14" t="str">
        <f>VLOOKUP($E106,'Athletes &amp; Championship'!$B$8:$F$298,2,FALSE)</f>
        <v>Harriet Black</v>
      </c>
      <c r="G106" s="14" t="str">
        <f>VLOOKUP($E106,'Athletes &amp; Championship'!$B$8:$E$298,3,FALSE)</f>
        <v>Stratford-Upon-Avon AC</v>
      </c>
      <c r="H106" s="14" t="str">
        <f>VLOOKUP($E106,'Athletes &amp; Championship'!$B$8:$F$298,4,FALSE)</f>
        <v>U13G</v>
      </c>
      <c r="I106" s="47">
        <v>5</v>
      </c>
      <c r="J106" s="57"/>
    </row>
    <row r="107" spans="1:10" x14ac:dyDescent="0.25">
      <c r="A107" s="16"/>
      <c r="B107" s="14"/>
      <c r="C107" s="14"/>
      <c r="D107" s="36">
        <v>11</v>
      </c>
      <c r="E107" s="17">
        <v>532</v>
      </c>
      <c r="F107" s="14" t="str">
        <f>VLOOKUP($E107,'Athletes &amp; Championship'!$B$8:$F$298,2,FALSE)</f>
        <v>Ella Peeke</v>
      </c>
      <c r="G107" s="14" t="str">
        <f>VLOOKUP($E107,'Athletes &amp; Championship'!$B$8:$E$298,3,FALSE)</f>
        <v>Stratford-Upon-Avon AC</v>
      </c>
      <c r="H107" s="14" t="str">
        <f>VLOOKUP($E107,'Athletes &amp; Championship'!$B$8:$F$298,4,FALSE)</f>
        <v>U15G</v>
      </c>
      <c r="I107" s="47">
        <v>5</v>
      </c>
      <c r="J107" s="57"/>
    </row>
    <row r="108" spans="1:10" x14ac:dyDescent="0.25">
      <c r="A108" s="16"/>
      <c r="B108" s="14"/>
      <c r="C108" s="14"/>
      <c r="D108" s="36">
        <v>12</v>
      </c>
      <c r="E108" s="17">
        <v>265</v>
      </c>
      <c r="F108" s="14" t="str">
        <f>VLOOKUP($E108,'Athletes &amp; Championship'!$B$8:$F$298,2,FALSE)</f>
        <v>Clea Roach</v>
      </c>
      <c r="G108" s="14" t="str">
        <f>VLOOKUP($E108,'Athletes &amp; Championship'!$B$8:$E$298,3,FALSE)</f>
        <v>Stratford-Upon-Avon AC</v>
      </c>
      <c r="H108" s="14" t="str">
        <f>VLOOKUP($E108,'Athletes &amp; Championship'!$B$8:$F$298,4,FALSE)</f>
        <v>U13G</v>
      </c>
      <c r="I108" s="47">
        <v>3.85</v>
      </c>
      <c r="J108" s="57"/>
    </row>
    <row r="109" spans="1:10" x14ac:dyDescent="0.25">
      <c r="A109" s="16"/>
      <c r="B109" s="14"/>
      <c r="C109" s="14"/>
      <c r="D109" s="14"/>
      <c r="E109" s="14"/>
      <c r="F109" s="14"/>
      <c r="G109" s="14"/>
      <c r="H109" s="14"/>
      <c r="I109" s="20"/>
      <c r="J109" s="14"/>
    </row>
    <row r="110" spans="1:10" x14ac:dyDescent="0.25">
      <c r="A110" s="16"/>
      <c r="B110" s="14"/>
      <c r="C110" s="14"/>
      <c r="D110" s="14"/>
      <c r="E110" s="14"/>
      <c r="F110" s="14"/>
      <c r="G110" s="14"/>
      <c r="H110" s="14"/>
      <c r="I110" s="20"/>
      <c r="J110" s="14"/>
    </row>
    <row r="111" spans="1:10" x14ac:dyDescent="0.25">
      <c r="A111" s="16" t="s">
        <v>81</v>
      </c>
      <c r="B111" s="14" t="s">
        <v>21</v>
      </c>
      <c r="C111" s="14" t="s">
        <v>41</v>
      </c>
      <c r="D111" s="14">
        <v>1</v>
      </c>
      <c r="E111" s="17">
        <v>648</v>
      </c>
      <c r="F111" s="14" t="str">
        <f>VLOOKUP($E111,'Athletes &amp; Championship'!$B$8:$F$298,2,FALSE)</f>
        <v>George Fox-Rowe</v>
      </c>
      <c r="G111" s="14" t="str">
        <f>VLOOKUP($E111,'Athletes &amp; Championship'!$B$8:$E$298,3,FALSE)</f>
        <v>Stratford-Upon-Avon AC</v>
      </c>
      <c r="H111" s="14" t="str">
        <f>VLOOKUP($E111,'Athletes &amp; Championship'!$B$8:$F$298,4,FALSE)</f>
        <v>U20M</v>
      </c>
      <c r="I111" s="47">
        <v>6.29</v>
      </c>
      <c r="J111" s="57"/>
    </row>
    <row r="112" spans="1:10" x14ac:dyDescent="0.25">
      <c r="A112" s="16"/>
      <c r="B112" s="14"/>
      <c r="C112" s="14"/>
      <c r="D112" s="14">
        <f>D111+1</f>
        <v>2</v>
      </c>
      <c r="E112" s="17">
        <v>626</v>
      </c>
      <c r="F112" s="14" t="str">
        <f>VLOOKUP($E112,'Athletes &amp; Championship'!$B$8:$F$298,2,FALSE)</f>
        <v>Adam Farrow</v>
      </c>
      <c r="G112" s="14" t="str">
        <f>VLOOKUP($E112,'Athletes &amp; Championship'!$B$8:$E$298,3,FALSE)</f>
        <v>Stratford-Upon-Avon AC</v>
      </c>
      <c r="H112" s="14" t="str">
        <f>VLOOKUP($E112,'Athletes &amp; Championship'!$B$8:$F$298,4,FALSE)</f>
        <v>U20M</v>
      </c>
      <c r="I112" s="47">
        <v>6.07</v>
      </c>
      <c r="J112" s="57"/>
    </row>
    <row r="113" spans="1:10" x14ac:dyDescent="0.25">
      <c r="A113" s="16"/>
      <c r="B113" s="14"/>
      <c r="C113" s="14"/>
      <c r="D113" s="14">
        <f t="shared" ref="D113:D124" si="1">D112+1</f>
        <v>3</v>
      </c>
      <c r="E113" s="17">
        <v>646</v>
      </c>
      <c r="F113" s="14" t="str">
        <f>VLOOKUP($E113,'Athletes &amp; Championship'!$B$8:$F$298,2,FALSE)</f>
        <v>Nick Butler</v>
      </c>
      <c r="G113" s="14" t="str">
        <f>VLOOKUP($E113,'Athletes &amp; Championship'!$B$8:$E$298,3,FALSE)</f>
        <v>Stratford-Upon-Avon AC</v>
      </c>
      <c r="H113" s="14" t="str">
        <f>VLOOKUP($E113,'Athletes &amp; Championship'!$B$8:$F$298,4,FALSE)</f>
        <v>U20M</v>
      </c>
      <c r="I113" s="47">
        <v>6.03</v>
      </c>
      <c r="J113" s="57"/>
    </row>
    <row r="114" spans="1:10" x14ac:dyDescent="0.25">
      <c r="A114" s="16"/>
      <c r="B114" s="14"/>
      <c r="C114" s="14"/>
      <c r="D114" s="14">
        <f t="shared" si="1"/>
        <v>4</v>
      </c>
      <c r="E114" s="17">
        <v>624</v>
      </c>
      <c r="F114" s="14" t="str">
        <f>VLOOKUP($E114,'Athletes &amp; Championship'!$B$8:$F$298,2,FALSE)</f>
        <v>Freddie Clemons</v>
      </c>
      <c r="G114" s="14" t="str">
        <f>VLOOKUP($E114,'Athletes &amp; Championship'!$B$8:$E$298,3,FALSE)</f>
        <v>Stratford-Upon-Avon AC</v>
      </c>
      <c r="H114" s="14" t="str">
        <f>VLOOKUP($E114,'Athletes &amp; Championship'!$B$8:$F$298,4,FALSE)</f>
        <v>U17M</v>
      </c>
      <c r="I114" s="47">
        <v>5.87</v>
      </c>
      <c r="J114" s="57"/>
    </row>
    <row r="115" spans="1:10" x14ac:dyDescent="0.25">
      <c r="A115" s="16"/>
      <c r="B115" s="14"/>
      <c r="C115" s="14"/>
      <c r="D115" s="14">
        <f t="shared" si="1"/>
        <v>5</v>
      </c>
      <c r="E115" s="17">
        <v>619</v>
      </c>
      <c r="F115" s="14" t="str">
        <f>VLOOKUP($E115,'Athletes &amp; Championship'!$B$8:$F$298,2,FALSE)</f>
        <v>Zach McKenzie</v>
      </c>
      <c r="G115" s="14" t="str">
        <f>VLOOKUP($E115,'Athletes &amp; Championship'!$B$8:$E$298,3,FALSE)</f>
        <v>Stratford-Upon-Avon AC</v>
      </c>
      <c r="H115" s="14" t="str">
        <f>VLOOKUP($E115,'Athletes &amp; Championship'!$B$8:$F$298,4,FALSE)</f>
        <v>U17M</v>
      </c>
      <c r="I115" s="47">
        <v>5.81</v>
      </c>
      <c r="J115" s="57"/>
    </row>
    <row r="116" spans="1:10" x14ac:dyDescent="0.25">
      <c r="A116" s="16"/>
      <c r="B116" s="14"/>
      <c r="C116" s="14"/>
      <c r="D116" s="14">
        <f t="shared" si="1"/>
        <v>6</v>
      </c>
      <c r="E116" s="17">
        <v>647</v>
      </c>
      <c r="F116" s="14" t="str">
        <f>VLOOKUP($E116,'Athletes &amp; Championship'!$B$8:$F$298,2,FALSE)</f>
        <v>Alex Powell</v>
      </c>
      <c r="G116" s="14" t="str">
        <f>VLOOKUP($E116,'Athletes &amp; Championship'!$B$8:$E$298,3,FALSE)</f>
        <v>Stratford-Upon-Avon AC</v>
      </c>
      <c r="H116" s="14" t="str">
        <f>VLOOKUP($E116,'Athletes &amp; Championship'!$B$8:$F$298,4,FALSE)</f>
        <v>U20M</v>
      </c>
      <c r="I116" s="47">
        <v>5.33</v>
      </c>
      <c r="J116" s="57"/>
    </row>
    <row r="117" spans="1:10" x14ac:dyDescent="0.25">
      <c r="A117" s="16"/>
      <c r="B117" s="14"/>
      <c r="C117" s="14"/>
      <c r="D117" s="14">
        <f t="shared" si="1"/>
        <v>7</v>
      </c>
      <c r="E117" s="17">
        <v>616</v>
      </c>
      <c r="F117" s="14" t="str">
        <f>VLOOKUP($E117,'Athletes &amp; Championship'!$B$8:$F$298,2,FALSE)</f>
        <v>Joel Milner</v>
      </c>
      <c r="G117" s="14" t="str">
        <f>VLOOKUP($E117,'Athletes &amp; Championship'!$B$8:$E$298,3,FALSE)</f>
        <v>Stratford-Upon-Avon AC</v>
      </c>
      <c r="H117" s="14" t="str">
        <f>VLOOKUP($E117,'Athletes &amp; Championship'!$B$8:$F$298,4,FALSE)</f>
        <v>U17M</v>
      </c>
      <c r="I117" s="47">
        <v>5.23</v>
      </c>
      <c r="J117" s="57"/>
    </row>
    <row r="118" spans="1:10" x14ac:dyDescent="0.25">
      <c r="A118" s="16"/>
      <c r="B118" s="14"/>
      <c r="C118" s="14"/>
      <c r="D118" s="14">
        <f t="shared" si="1"/>
        <v>8</v>
      </c>
      <c r="E118" s="17">
        <v>618</v>
      </c>
      <c r="F118" s="14" t="str">
        <f>VLOOKUP($E118,'Athletes &amp; Championship'!$B$8:$F$298,2,FALSE)</f>
        <v>Otis Tustin</v>
      </c>
      <c r="G118" s="14" t="str">
        <f>VLOOKUP($E118,'Athletes &amp; Championship'!$B$8:$E$298,3,FALSE)</f>
        <v>Stratford-Upon-Avon AC</v>
      </c>
      <c r="H118" s="14" t="str">
        <f>VLOOKUP($E118,'Athletes &amp; Championship'!$B$8:$F$298,4,FALSE)</f>
        <v>U17M</v>
      </c>
      <c r="I118" s="47">
        <v>4.6900000000000004</v>
      </c>
      <c r="J118" s="57"/>
    </row>
    <row r="119" spans="1:10" x14ac:dyDescent="0.25">
      <c r="A119" s="16"/>
      <c r="B119" s="14"/>
      <c r="C119" s="14"/>
      <c r="D119" s="14">
        <f t="shared" si="1"/>
        <v>9</v>
      </c>
      <c r="E119" s="17">
        <v>625</v>
      </c>
      <c r="F119" s="14" t="str">
        <f>VLOOKUP($E119,'Athletes &amp; Championship'!$B$8:$F$298,2,FALSE)</f>
        <v>Callum West</v>
      </c>
      <c r="G119" s="14" t="str">
        <f>VLOOKUP($E119,'Athletes &amp; Championship'!$B$8:$E$298,3,FALSE)</f>
        <v>Stratford-Upon-Avon AC</v>
      </c>
      <c r="H119" s="14" t="str">
        <f>VLOOKUP($E119,'Athletes &amp; Championship'!$B$8:$F$298,4,FALSE)</f>
        <v>U17M</v>
      </c>
      <c r="I119" s="47">
        <v>4.54</v>
      </c>
      <c r="J119" s="57"/>
    </row>
    <row r="120" spans="1:10" x14ac:dyDescent="0.25">
      <c r="A120" s="16"/>
      <c r="B120" s="14"/>
      <c r="C120" s="14"/>
      <c r="D120" s="14">
        <f t="shared" si="1"/>
        <v>10</v>
      </c>
      <c r="E120" s="17">
        <v>653</v>
      </c>
      <c r="F120" s="14" t="str">
        <f>VLOOKUP($E120,'Athletes &amp; Championship'!$B$8:$F$298,2,FALSE)</f>
        <v>David Wilson</v>
      </c>
      <c r="G120" s="14" t="str">
        <f>VLOOKUP($E120,'Athletes &amp; Championship'!$B$8:$E$298,3,FALSE)</f>
        <v>Stratford-Upon-Avon AC</v>
      </c>
      <c r="H120" s="14" t="str">
        <f>VLOOKUP($E120,'Athletes &amp; Championship'!$B$8:$F$298,4,FALSE)</f>
        <v>M50</v>
      </c>
      <c r="I120" s="47">
        <v>4.5199999999999996</v>
      </c>
      <c r="J120" s="57"/>
    </row>
    <row r="121" spans="1:10" x14ac:dyDescent="0.25">
      <c r="A121" s="16"/>
      <c r="B121" s="14"/>
      <c r="C121" s="14"/>
      <c r="D121" s="14">
        <f t="shared" si="1"/>
        <v>11</v>
      </c>
      <c r="E121" s="17">
        <v>622</v>
      </c>
      <c r="F121" s="14" t="str">
        <f>VLOOKUP($E121,'Athletes &amp; Championship'!$B$8:$F$298,2,FALSE)</f>
        <v>Caleb Spriggs</v>
      </c>
      <c r="G121" s="14" t="str">
        <f>VLOOKUP($E121,'Athletes &amp; Championship'!$B$8:$E$298,3,FALSE)</f>
        <v>Stratford-Upon-Avon AC</v>
      </c>
      <c r="H121" s="14" t="str">
        <f>VLOOKUP($E121,'Athletes &amp; Championship'!$B$8:$F$298,4,FALSE)</f>
        <v>U17M</v>
      </c>
      <c r="I121" s="47">
        <v>4.24</v>
      </c>
      <c r="J121" s="57"/>
    </row>
    <row r="122" spans="1:10" x14ac:dyDescent="0.25">
      <c r="A122" s="16"/>
      <c r="B122" s="14"/>
      <c r="C122" s="14"/>
      <c r="D122" s="14">
        <f t="shared" si="1"/>
        <v>12</v>
      </c>
      <c r="E122" s="17">
        <v>650</v>
      </c>
      <c r="F122" s="14" t="str">
        <f>VLOOKUP($E122,'Athletes &amp; Championship'!$B$8:$F$298,2,FALSE)</f>
        <v>Harry Gravelsons</v>
      </c>
      <c r="G122" s="14" t="str">
        <f>VLOOKUP($E122,'Athletes &amp; Championship'!$B$8:$E$298,3,FALSE)</f>
        <v>Stratford-Upon-Avon AC</v>
      </c>
      <c r="H122" s="14" t="str">
        <f>VLOOKUP($E122,'Athletes &amp; Championship'!$B$8:$F$298,4,FALSE)</f>
        <v>U20M</v>
      </c>
      <c r="I122" s="47">
        <v>3.8</v>
      </c>
      <c r="J122" s="57"/>
    </row>
    <row r="123" spans="1:10" x14ac:dyDescent="0.25">
      <c r="A123" s="16"/>
      <c r="B123" s="14"/>
      <c r="C123" s="14"/>
      <c r="D123" s="14">
        <f t="shared" si="1"/>
        <v>13</v>
      </c>
      <c r="E123" s="17">
        <v>621</v>
      </c>
      <c r="F123" s="14" t="str">
        <f>VLOOKUP($E123,'Athletes &amp; Championship'!$B$8:$F$298,2,FALSE)</f>
        <v>Theo Skirvin</v>
      </c>
      <c r="G123" s="14" t="str">
        <f>VLOOKUP($E123,'Athletes &amp; Championship'!$B$8:$E$298,3,FALSE)</f>
        <v>Stratford-Upon-Avon AC</v>
      </c>
      <c r="H123" s="14" t="str">
        <f>VLOOKUP($E123,'Athletes &amp; Championship'!$B$8:$F$298,4,FALSE)</f>
        <v>U17M</v>
      </c>
      <c r="I123" s="47">
        <v>3.54</v>
      </c>
      <c r="J123" s="57"/>
    </row>
    <row r="124" spans="1:10" x14ac:dyDescent="0.25">
      <c r="A124" s="16"/>
      <c r="B124" s="14"/>
      <c r="C124" s="14"/>
      <c r="D124" s="14">
        <f t="shared" si="1"/>
        <v>14</v>
      </c>
      <c r="E124" s="17">
        <v>657</v>
      </c>
      <c r="F124" s="14" t="str">
        <f>VLOOKUP($E124,'Athletes &amp; Championship'!$B$8:$F$298,2,FALSE)</f>
        <v>David Jones</v>
      </c>
      <c r="G124" s="14" t="str">
        <f>VLOOKUP($E124,'Athletes &amp; Championship'!$B$8:$E$298,3,FALSE)</f>
        <v>Stratford-Upon-Avon AC</v>
      </c>
      <c r="H124" s="14" t="str">
        <f>VLOOKUP($E124,'Athletes &amp; Championship'!$B$8:$F$298,4,FALSE)</f>
        <v>M70</v>
      </c>
      <c r="I124" s="47">
        <v>2.61</v>
      </c>
      <c r="J124" s="57"/>
    </row>
    <row r="125" spans="1:10" x14ac:dyDescent="0.25">
      <c r="A125" s="16"/>
      <c r="B125" s="14"/>
      <c r="C125" s="14"/>
      <c r="D125" s="14"/>
      <c r="E125" s="14"/>
      <c r="F125" s="14"/>
      <c r="G125" s="14"/>
      <c r="H125" s="14"/>
      <c r="I125" s="20"/>
      <c r="J125" s="14"/>
    </row>
    <row r="126" spans="1:10" x14ac:dyDescent="0.25">
      <c r="A126" s="16"/>
      <c r="B126" s="14"/>
      <c r="C126" s="14"/>
      <c r="D126" s="14"/>
      <c r="E126" s="14"/>
      <c r="F126" s="14"/>
      <c r="G126" s="14"/>
      <c r="H126" s="14"/>
      <c r="I126" s="20"/>
      <c r="J126" s="14"/>
    </row>
    <row r="127" spans="1:10" x14ac:dyDescent="0.25">
      <c r="A127" s="16" t="s">
        <v>82</v>
      </c>
      <c r="B127" s="14" t="s">
        <v>21</v>
      </c>
      <c r="C127" s="14" t="s">
        <v>41</v>
      </c>
      <c r="D127" s="14">
        <v>1</v>
      </c>
      <c r="E127" s="17">
        <v>263</v>
      </c>
      <c r="F127" s="14" t="str">
        <f>VLOOKUP($E127,'Athletes &amp; Championship'!$B$8:$F$298,2,FALSE)</f>
        <v>Scarlett Dawson</v>
      </c>
      <c r="G127" s="14" t="str">
        <f>VLOOKUP($E127,'Athletes &amp; Championship'!$B$8:$E$298,3,FALSE)</f>
        <v>Stratford-Upon-Avon AC</v>
      </c>
      <c r="H127" s="14" t="str">
        <f>VLOOKUP($E127,'Athletes &amp; Championship'!$B$8:$F$298,4,FALSE)</f>
        <v>U13G</v>
      </c>
      <c r="I127" s="47">
        <v>3.35</v>
      </c>
      <c r="J127" s="57"/>
    </row>
    <row r="128" spans="1:10" x14ac:dyDescent="0.25">
      <c r="A128" s="16"/>
      <c r="B128" s="14"/>
      <c r="C128" s="14"/>
      <c r="D128" s="14">
        <f t="shared" ref="D128:D136" si="2">D127+1</f>
        <v>2</v>
      </c>
      <c r="E128" s="17">
        <v>220</v>
      </c>
      <c r="F128" s="14" t="str">
        <f>VLOOKUP($E128,'Athletes &amp; Championship'!$B$8:$F$298,2,FALSE)</f>
        <v>Stanley Peters</v>
      </c>
      <c r="G128" s="14" t="str">
        <f>VLOOKUP($E128,'Athletes &amp; Championship'!$B$8:$E$298,3,FALSE)</f>
        <v>Stratford-Upon-Avon AC</v>
      </c>
      <c r="H128" s="14" t="str">
        <f>VLOOKUP($E128,'Athletes &amp; Championship'!$B$8:$F$298,4,FALSE)</f>
        <v>U11B</v>
      </c>
      <c r="I128" s="47">
        <v>2.89</v>
      </c>
      <c r="J128" s="57"/>
    </row>
    <row r="129" spans="1:10" x14ac:dyDescent="0.25">
      <c r="A129" s="16"/>
      <c r="B129" s="14"/>
      <c r="C129" s="14"/>
      <c r="D129" s="14">
        <f t="shared" si="2"/>
        <v>3</v>
      </c>
      <c r="E129" s="17">
        <v>225</v>
      </c>
      <c r="F129" s="14" t="str">
        <f>VLOOKUP($E129,'Athletes &amp; Championship'!$B$8:$F$298,2,FALSE)</f>
        <v>Toby Spriggs</v>
      </c>
      <c r="G129" s="14" t="str">
        <f>VLOOKUP($E129,'Athletes &amp; Championship'!$B$8:$E$298,3,FALSE)</f>
        <v>Stratford-Upon-Avon AC</v>
      </c>
      <c r="H129" s="14" t="str">
        <f>VLOOKUP($E129,'Athletes &amp; Championship'!$B$8:$F$298,4,FALSE)</f>
        <v>U11B</v>
      </c>
      <c r="I129" s="47">
        <v>2.52</v>
      </c>
      <c r="J129" s="57"/>
    </row>
    <row r="130" spans="1:10" x14ac:dyDescent="0.25">
      <c r="A130" s="16"/>
      <c r="B130" s="14"/>
      <c r="C130" s="14"/>
      <c r="D130" s="14">
        <f t="shared" si="2"/>
        <v>4</v>
      </c>
      <c r="E130" s="17">
        <v>232</v>
      </c>
      <c r="F130" s="14" t="str">
        <f>VLOOKUP($E130,'Athletes &amp; Championship'!$B$8:$F$298,2,FALSE)</f>
        <v>William Hamlyn</v>
      </c>
      <c r="G130" s="14" t="str">
        <f>VLOOKUP($E130,'Athletes &amp; Championship'!$B$8:$E$298,3,FALSE)</f>
        <v>Stratford-Upon-Avon AC</v>
      </c>
      <c r="H130" s="14" t="str">
        <f>VLOOKUP($E130,'Athletes &amp; Championship'!$B$8:$F$298,4,FALSE)</f>
        <v>U11B</v>
      </c>
      <c r="I130" s="47">
        <v>2.48</v>
      </c>
      <c r="J130" s="57"/>
    </row>
    <row r="131" spans="1:10" x14ac:dyDescent="0.25">
      <c r="A131" s="16"/>
      <c r="B131" s="14"/>
      <c r="C131" s="14"/>
      <c r="D131" s="14">
        <f t="shared" si="2"/>
        <v>5</v>
      </c>
      <c r="E131" s="17">
        <v>233</v>
      </c>
      <c r="F131" s="14" t="str">
        <f>VLOOKUP($E131,'Athletes &amp; Championship'!$B$8:$F$298,2,FALSE)</f>
        <v>Bertie Orme</v>
      </c>
      <c r="G131" s="14" t="str">
        <f>VLOOKUP($E131,'Athletes &amp; Championship'!$B$8:$E$298,3,FALSE)</f>
        <v>Stratford-Upon-Avon AC</v>
      </c>
      <c r="H131" s="14" t="str">
        <f>VLOOKUP($E131,'Athletes &amp; Championship'!$B$8:$F$298,4,FALSE)</f>
        <v>U11B</v>
      </c>
      <c r="I131" s="47">
        <v>2.44</v>
      </c>
      <c r="J131" s="57"/>
    </row>
    <row r="132" spans="1:10" x14ac:dyDescent="0.25">
      <c r="A132" s="16"/>
      <c r="B132" s="14"/>
      <c r="C132" s="14"/>
      <c r="D132" s="14">
        <f t="shared" si="2"/>
        <v>6</v>
      </c>
      <c r="E132" s="17">
        <v>228</v>
      </c>
      <c r="F132" s="14" t="str">
        <f>VLOOKUP($E132,'Athletes &amp; Championship'!$B$8:$F$298,2,FALSE)</f>
        <v>Oscar Elsworth</v>
      </c>
      <c r="G132" s="14" t="str">
        <f>VLOOKUP($E132,'Athletes &amp; Championship'!$B$8:$E$298,3,FALSE)</f>
        <v>Stratford-Upon-Avon AC</v>
      </c>
      <c r="H132" s="14" t="str">
        <f>VLOOKUP($E132,'Athletes &amp; Championship'!$B$8:$F$298,4,FALSE)</f>
        <v>U11B</v>
      </c>
      <c r="I132" s="47">
        <v>2.38</v>
      </c>
      <c r="J132" s="57"/>
    </row>
    <row r="133" spans="1:10" x14ac:dyDescent="0.25">
      <c r="A133" s="16"/>
      <c r="B133" s="14"/>
      <c r="C133" s="14"/>
      <c r="D133" s="14">
        <f t="shared" si="2"/>
        <v>7</v>
      </c>
      <c r="E133" s="17">
        <v>223</v>
      </c>
      <c r="F133" s="14" t="str">
        <f>VLOOKUP($E133,'Athletes &amp; Championship'!$B$8:$F$298,2,FALSE)</f>
        <v>Louie Wood</v>
      </c>
      <c r="G133" s="14" t="str">
        <f>VLOOKUP($E133,'Athletes &amp; Championship'!$B$8:$E$298,3,FALSE)</f>
        <v>Stratford-Upon-Avon AC</v>
      </c>
      <c r="H133" s="14" t="str">
        <f>VLOOKUP($E133,'Athletes &amp; Championship'!$B$8:$F$298,4,FALSE)</f>
        <v>U11B</v>
      </c>
      <c r="I133" s="47">
        <v>2.2799999999999998</v>
      </c>
      <c r="J133" s="57"/>
    </row>
    <row r="134" spans="1:10" x14ac:dyDescent="0.25">
      <c r="A134" s="16"/>
      <c r="B134" s="14"/>
      <c r="C134" s="14"/>
      <c r="D134" s="14">
        <f t="shared" si="2"/>
        <v>8</v>
      </c>
      <c r="E134" s="17">
        <v>224</v>
      </c>
      <c r="F134" s="14" t="str">
        <f>VLOOKUP($E134,'Athletes &amp; Championship'!$B$8:$F$298,2,FALSE)</f>
        <v>Ben Harrison</v>
      </c>
      <c r="G134" s="14" t="str">
        <f>VLOOKUP($E134,'Athletes &amp; Championship'!$B$8:$E$298,3,FALSE)</f>
        <v>Stratford-Upon-Avon AC</v>
      </c>
      <c r="H134" s="14" t="str">
        <f>VLOOKUP($E134,'Athletes &amp; Championship'!$B$8:$F$298,4,FALSE)</f>
        <v>U11B</v>
      </c>
      <c r="I134" s="47">
        <v>2.12</v>
      </c>
      <c r="J134" s="57"/>
    </row>
    <row r="135" spans="1:10" x14ac:dyDescent="0.25">
      <c r="A135" s="16"/>
      <c r="B135" s="14"/>
      <c r="C135" s="14"/>
      <c r="D135" s="14">
        <f t="shared" si="2"/>
        <v>9</v>
      </c>
      <c r="E135" s="17">
        <v>231</v>
      </c>
      <c r="F135" s="14" t="str">
        <f>VLOOKUP($E135,'Athletes &amp; Championship'!$B$8:$F$298,2,FALSE)</f>
        <v>James Hamlyn</v>
      </c>
      <c r="G135" s="14" t="str">
        <f>VLOOKUP($E135,'Athletes &amp; Championship'!$B$8:$E$298,3,FALSE)</f>
        <v>Stratford-Upon-Avon AC</v>
      </c>
      <c r="H135" s="14" t="str">
        <f>VLOOKUP($E135,'Athletes &amp; Championship'!$B$8:$F$298,4,FALSE)</f>
        <v>U11B</v>
      </c>
      <c r="I135" s="47">
        <v>1.92</v>
      </c>
      <c r="J135" s="57"/>
    </row>
    <row r="136" spans="1:10" x14ac:dyDescent="0.25">
      <c r="A136" s="16"/>
      <c r="B136" s="14"/>
      <c r="C136" s="14"/>
      <c r="D136" s="14">
        <f t="shared" si="2"/>
        <v>10</v>
      </c>
      <c r="E136" s="17">
        <v>221</v>
      </c>
      <c r="F136" s="14" t="str">
        <f>VLOOKUP($E136,'Athletes &amp; Championship'!$B$8:$F$298,2,FALSE)</f>
        <v>Rufus Manbridge</v>
      </c>
      <c r="G136" s="14" t="str">
        <f>VLOOKUP($E136,'Athletes &amp; Championship'!$B$8:$E$298,3,FALSE)</f>
        <v>Stratford-Upon-Avon AC</v>
      </c>
      <c r="H136" s="14" t="str">
        <f>VLOOKUP($E136,'Athletes &amp; Championship'!$B$8:$F$298,4,FALSE)</f>
        <v>U11B</v>
      </c>
      <c r="I136" s="47">
        <v>1.84</v>
      </c>
      <c r="J136" s="57"/>
    </row>
    <row r="137" spans="1:10" x14ac:dyDescent="0.25">
      <c r="A137" s="16"/>
      <c r="B137" s="14"/>
      <c r="C137" s="14"/>
      <c r="D137" s="14"/>
      <c r="E137" s="14"/>
      <c r="F137" s="14"/>
      <c r="G137" s="14"/>
      <c r="H137" s="14"/>
      <c r="I137" s="20"/>
      <c r="J137" s="14"/>
    </row>
    <row r="138" spans="1:10" x14ac:dyDescent="0.25">
      <c r="A138" s="16"/>
      <c r="B138" s="14"/>
      <c r="C138" s="14"/>
      <c r="D138" s="14"/>
      <c r="E138" s="14"/>
      <c r="F138" s="14"/>
      <c r="G138" s="14"/>
      <c r="H138" s="14"/>
      <c r="I138" s="20"/>
      <c r="J138" s="14"/>
    </row>
    <row r="139" spans="1:10" x14ac:dyDescent="0.25">
      <c r="A139" s="16" t="s">
        <v>83</v>
      </c>
      <c r="B139" s="14" t="s">
        <v>21</v>
      </c>
      <c r="C139" s="14" t="s">
        <v>41</v>
      </c>
      <c r="D139" s="14">
        <v>1</v>
      </c>
      <c r="E139" s="17">
        <v>287</v>
      </c>
      <c r="F139" s="14" t="str">
        <f>VLOOKUP($E139,'Athletes &amp; Championship'!$B$8:$F$298,2,FALSE)</f>
        <v>Seb Hillard</v>
      </c>
      <c r="G139" s="14" t="str">
        <f>VLOOKUP($E139,'Athletes &amp; Championship'!$B$8:$E$298,3,FALSE)</f>
        <v>Stratford-Upon-Avon AC</v>
      </c>
      <c r="H139" s="14" t="str">
        <f>VLOOKUP($E139,'Athletes &amp; Championship'!$B$8:$F$298,4,FALSE)</f>
        <v>U15B</v>
      </c>
      <c r="I139" s="47">
        <v>4.5199999999999996</v>
      </c>
      <c r="J139" s="57"/>
    </row>
    <row r="140" spans="1:10" x14ac:dyDescent="0.25">
      <c r="A140" s="16"/>
      <c r="B140" s="14"/>
      <c r="C140" s="14"/>
      <c r="D140" s="14">
        <v>2</v>
      </c>
      <c r="E140" s="17">
        <v>295</v>
      </c>
      <c r="F140" s="14" t="str">
        <f>VLOOKUP($E140,'Athletes &amp; Championship'!$B$8:$F$298,2,FALSE)</f>
        <v>James Day</v>
      </c>
      <c r="G140" s="14" t="str">
        <f>VLOOKUP($E140,'Athletes &amp; Championship'!$B$8:$E$298,3,FALSE)</f>
        <v>Stratford-Upon-Avon AC</v>
      </c>
      <c r="H140" s="14" t="str">
        <f>VLOOKUP($E140,'Athletes &amp; Championship'!$B$8:$F$298,4,FALSE)</f>
        <v>U15B</v>
      </c>
      <c r="I140" s="47">
        <v>4.34</v>
      </c>
      <c r="J140" s="57"/>
    </row>
    <row r="141" spans="1:10" x14ac:dyDescent="0.25">
      <c r="A141" s="16"/>
      <c r="B141" s="14"/>
      <c r="C141" s="14"/>
      <c r="D141" s="14">
        <v>3</v>
      </c>
      <c r="E141" s="17">
        <v>286</v>
      </c>
      <c r="F141" s="14" t="str">
        <f>VLOOKUP($E141,'Athletes &amp; Championship'!$B$8:$F$298,2,FALSE)</f>
        <v>Luca De Freitas Pires</v>
      </c>
      <c r="G141" s="14" t="str">
        <f>VLOOKUP($E141,'Athletes &amp; Championship'!$B$8:$E$298,3,FALSE)</f>
        <v>Stratford-Upon-Avon AC</v>
      </c>
      <c r="H141" s="14" t="str">
        <f>VLOOKUP($E141,'Athletes &amp; Championship'!$B$8:$F$298,4,FALSE)</f>
        <v>U15B</v>
      </c>
      <c r="I141" s="47">
        <v>4.28</v>
      </c>
      <c r="J141" s="57"/>
    </row>
    <row r="142" spans="1:10" x14ac:dyDescent="0.25">
      <c r="A142" s="16"/>
      <c r="B142" s="14"/>
      <c r="C142" s="14"/>
      <c r="D142" s="14">
        <v>4</v>
      </c>
      <c r="E142" s="17">
        <v>284</v>
      </c>
      <c r="F142" s="14" t="str">
        <f>VLOOKUP($E142,'Athletes &amp; Championship'!$B$8:$F$298,2,FALSE)</f>
        <v>Oliver Battersby</v>
      </c>
      <c r="G142" s="14" t="str">
        <f>VLOOKUP($E142,'Athletes &amp; Championship'!$B$8:$E$298,3,FALSE)</f>
        <v>Stratford-Upon-Avon AC</v>
      </c>
      <c r="H142" s="14" t="str">
        <f>VLOOKUP($E142,'Athletes &amp; Championship'!$B$8:$F$298,4,FALSE)</f>
        <v>U15B</v>
      </c>
      <c r="I142" s="47">
        <v>3.87</v>
      </c>
      <c r="J142" s="57"/>
    </row>
    <row r="143" spans="1:10" x14ac:dyDescent="0.25">
      <c r="A143" s="16"/>
      <c r="B143" s="14"/>
      <c r="C143" s="14"/>
      <c r="D143" s="36"/>
      <c r="E143" s="14"/>
      <c r="F143" s="14"/>
      <c r="G143" s="14"/>
      <c r="H143" s="14"/>
      <c r="I143" s="20"/>
      <c r="J143" s="14"/>
    </row>
    <row r="144" spans="1:10" x14ac:dyDescent="0.25">
      <c r="A144" s="16"/>
      <c r="B144" s="14"/>
      <c r="C144" s="14"/>
      <c r="D144" s="14"/>
      <c r="E144" s="14"/>
      <c r="F144" s="14"/>
      <c r="G144" s="14"/>
      <c r="H144" s="14"/>
      <c r="I144" s="20"/>
      <c r="J144" s="14"/>
    </row>
    <row r="145" spans="1:10" x14ac:dyDescent="0.25">
      <c r="A145" s="16" t="s">
        <v>84</v>
      </c>
      <c r="B145" s="14" t="s">
        <v>21</v>
      </c>
      <c r="C145" s="14" t="s">
        <v>41</v>
      </c>
      <c r="D145" s="36">
        <v>1</v>
      </c>
      <c r="E145" s="17">
        <v>254</v>
      </c>
      <c r="F145" s="14" t="str">
        <f>VLOOKUP($E145,'Athletes &amp; Championship'!$B$8:$F$298,2,FALSE)</f>
        <v>Harry Francioni</v>
      </c>
      <c r="G145" s="14" t="str">
        <f>VLOOKUP($E145,'Athletes &amp; Championship'!$B$8:$E$298,3,FALSE)</f>
        <v>Stratford-Upon-Avon AC</v>
      </c>
      <c r="H145" s="14" t="str">
        <f>VLOOKUP($E145,'Athletes &amp; Championship'!$B$8:$F$298,4,FALSE)</f>
        <v>U13B</v>
      </c>
      <c r="I145" s="47">
        <v>3.85</v>
      </c>
      <c r="J145" s="57"/>
    </row>
    <row r="146" spans="1:10" x14ac:dyDescent="0.25">
      <c r="A146" s="16"/>
      <c r="B146" s="14"/>
      <c r="C146" s="14"/>
      <c r="D146" s="14">
        <f t="shared" ref="D146:D160" si="3">D145+1</f>
        <v>2</v>
      </c>
      <c r="E146" s="17">
        <v>238</v>
      </c>
      <c r="F146" s="14" t="str">
        <f>VLOOKUP($E146,'Athletes &amp; Championship'!$B$8:$F$298,2,FALSE)</f>
        <v>Elfric McKenzie</v>
      </c>
      <c r="G146" s="14" t="str">
        <f>VLOOKUP($E146,'Athletes &amp; Championship'!$B$8:$E$298,3,FALSE)</f>
        <v>Stratford-Upon-Avon AC</v>
      </c>
      <c r="H146" s="14" t="str">
        <f>VLOOKUP($E146,'Athletes &amp; Championship'!$B$8:$F$298,4,FALSE)</f>
        <v>U13B</v>
      </c>
      <c r="I146" s="47">
        <v>3.75</v>
      </c>
      <c r="J146" s="57"/>
    </row>
    <row r="147" spans="1:10" x14ac:dyDescent="0.25">
      <c r="A147" s="16"/>
      <c r="B147" s="14"/>
      <c r="C147" s="14"/>
      <c r="D147" s="14">
        <f t="shared" si="3"/>
        <v>3</v>
      </c>
      <c r="E147" s="17">
        <v>241</v>
      </c>
      <c r="F147" s="14" t="str">
        <f>VLOOKUP($E147,'Athletes &amp; Championship'!$B$8:$F$298,2,FALSE)</f>
        <v>Tom Stanton</v>
      </c>
      <c r="G147" s="14" t="str">
        <f>VLOOKUP($E147,'Athletes &amp; Championship'!$B$8:$E$298,3,FALSE)</f>
        <v>Stratford-Upon-Avon AC</v>
      </c>
      <c r="H147" s="14" t="str">
        <f>VLOOKUP($E147,'Athletes &amp; Championship'!$B$8:$F$298,4,FALSE)</f>
        <v>U13B</v>
      </c>
      <c r="I147" s="47">
        <v>3.75</v>
      </c>
      <c r="J147" s="57"/>
    </row>
    <row r="148" spans="1:10" x14ac:dyDescent="0.25">
      <c r="A148" s="16"/>
      <c r="B148" s="14"/>
      <c r="C148" s="14"/>
      <c r="D148" s="14">
        <f t="shared" si="3"/>
        <v>4</v>
      </c>
      <c r="E148" s="17">
        <v>243</v>
      </c>
      <c r="F148" s="14" t="str">
        <f>VLOOKUP($E148,'Athletes &amp; Championship'!$B$8:$F$298,2,FALSE)</f>
        <v>Toby Thomas</v>
      </c>
      <c r="G148" s="14" t="str">
        <f>VLOOKUP($E148,'Athletes &amp; Championship'!$B$8:$E$298,3,FALSE)</f>
        <v>Stratford-Upon-Avon AC</v>
      </c>
      <c r="H148" s="14" t="str">
        <f>VLOOKUP($E148,'Athletes &amp; Championship'!$B$8:$F$298,4,FALSE)</f>
        <v>U13B</v>
      </c>
      <c r="I148" s="47">
        <v>3.72</v>
      </c>
      <c r="J148" s="57"/>
    </row>
    <row r="149" spans="1:10" x14ac:dyDescent="0.25">
      <c r="A149" s="16"/>
      <c r="B149" s="14"/>
      <c r="C149" s="14"/>
      <c r="D149" s="14">
        <f t="shared" si="3"/>
        <v>5</v>
      </c>
      <c r="E149" s="17">
        <v>253</v>
      </c>
      <c r="F149" s="14" t="str">
        <f>VLOOKUP($E149,'Athletes &amp; Championship'!$B$8:$F$298,2,FALSE)</f>
        <v>Joseph Sheeran</v>
      </c>
      <c r="G149" s="14" t="str">
        <f>VLOOKUP($E149,'Athletes &amp; Championship'!$B$8:$E$298,3,FALSE)</f>
        <v>Stratford-Upon-Avon AC</v>
      </c>
      <c r="H149" s="14" t="str">
        <f>VLOOKUP($E149,'Athletes &amp; Championship'!$B$8:$F$298,4,FALSE)</f>
        <v>U13B</v>
      </c>
      <c r="I149" s="47">
        <v>3.59</v>
      </c>
      <c r="J149" s="57"/>
    </row>
    <row r="150" spans="1:10" x14ac:dyDescent="0.25">
      <c r="A150" s="16"/>
      <c r="B150" s="14"/>
      <c r="C150" s="14"/>
      <c r="D150" s="14">
        <f t="shared" si="3"/>
        <v>6</v>
      </c>
      <c r="E150" s="17">
        <v>244</v>
      </c>
      <c r="F150" s="14" t="str">
        <f>VLOOKUP($E150,'Athletes &amp; Championship'!$B$8:$F$298,2,FALSE)</f>
        <v>Alex Wood</v>
      </c>
      <c r="G150" s="14" t="str">
        <f>VLOOKUP($E150,'Athletes &amp; Championship'!$B$8:$E$298,3,FALSE)</f>
        <v>Stratford-Upon-Avon AC</v>
      </c>
      <c r="H150" s="14" t="str">
        <f>VLOOKUP($E150,'Athletes &amp; Championship'!$B$8:$F$298,4,FALSE)</f>
        <v>U13B</v>
      </c>
      <c r="I150" s="47">
        <v>3.56</v>
      </c>
      <c r="J150" s="57"/>
    </row>
    <row r="151" spans="1:10" x14ac:dyDescent="0.25">
      <c r="A151" s="16"/>
      <c r="B151" s="14"/>
      <c r="C151" s="14"/>
      <c r="D151" s="14">
        <f t="shared" si="3"/>
        <v>7</v>
      </c>
      <c r="E151" s="17">
        <v>258</v>
      </c>
      <c r="F151" s="14" t="str">
        <f>VLOOKUP($E151,'Athletes &amp; Championship'!$B$8:$F$298,2,FALSE)</f>
        <v>Sam Lambert</v>
      </c>
      <c r="G151" s="14" t="str">
        <f>VLOOKUP($E151,'Athletes &amp; Championship'!$B$8:$E$298,3,FALSE)</f>
        <v>Stratford-Upon-Avon AC</v>
      </c>
      <c r="H151" s="14" t="str">
        <f>VLOOKUP($E151,'Athletes &amp; Championship'!$B$8:$F$298,4,FALSE)</f>
        <v>U13B</v>
      </c>
      <c r="I151" s="47">
        <v>3.51</v>
      </c>
      <c r="J151" s="57"/>
    </row>
    <row r="152" spans="1:10" x14ac:dyDescent="0.25">
      <c r="A152" s="16"/>
      <c r="B152" s="14"/>
      <c r="C152" s="14"/>
      <c r="D152" s="14">
        <f t="shared" si="3"/>
        <v>8</v>
      </c>
      <c r="E152" s="17">
        <v>245</v>
      </c>
      <c r="F152" s="14" t="str">
        <f>VLOOKUP($E152,'Athletes &amp; Championship'!$B$8:$F$298,2,FALSE)</f>
        <v>Louie Newton</v>
      </c>
      <c r="G152" s="14" t="str">
        <f>VLOOKUP($E152,'Athletes &amp; Championship'!$B$8:$E$298,3,FALSE)</f>
        <v>Stratford-Upon-Avon AC</v>
      </c>
      <c r="H152" s="14" t="str">
        <f>VLOOKUP($E152,'Athletes &amp; Championship'!$B$8:$F$298,4,FALSE)</f>
        <v>U13B</v>
      </c>
      <c r="I152" s="47">
        <v>3.47</v>
      </c>
      <c r="J152" s="57"/>
    </row>
    <row r="153" spans="1:10" x14ac:dyDescent="0.25">
      <c r="A153" s="16"/>
      <c r="B153" s="14"/>
      <c r="C153" s="14"/>
      <c r="D153" s="14">
        <f t="shared" si="3"/>
        <v>9</v>
      </c>
      <c r="E153" s="17">
        <v>239</v>
      </c>
      <c r="F153" s="14" t="str">
        <f>VLOOKUP($E153,'Athletes &amp; Championship'!$B$8:$F$298,2,FALSE)</f>
        <v>Cameron Burton</v>
      </c>
      <c r="G153" s="14" t="str">
        <f>VLOOKUP($E153,'Athletes &amp; Championship'!$B$8:$E$298,3,FALSE)</f>
        <v>Stratford-Upon-Avon AC</v>
      </c>
      <c r="H153" s="14" t="str">
        <f>VLOOKUP($E153,'Athletes &amp; Championship'!$B$8:$F$298,4,FALSE)</f>
        <v>U13B</v>
      </c>
      <c r="I153" s="47">
        <v>3.35</v>
      </c>
      <c r="J153" s="57"/>
    </row>
    <row r="154" spans="1:10" x14ac:dyDescent="0.25">
      <c r="A154" s="16"/>
      <c r="B154" s="14"/>
      <c r="C154" s="14"/>
      <c r="D154" s="14">
        <f t="shared" si="3"/>
        <v>10</v>
      </c>
      <c r="E154" s="17">
        <v>237</v>
      </c>
      <c r="F154" s="14" t="str">
        <f>VLOOKUP($E154,'Athletes &amp; Championship'!$B$8:$F$298,2,FALSE)</f>
        <v>Kobe Turner</v>
      </c>
      <c r="G154" s="14" t="str">
        <f>VLOOKUP($E154,'Athletes &amp; Championship'!$B$8:$E$298,3,FALSE)</f>
        <v>Stratford-Upon-Avon AC</v>
      </c>
      <c r="H154" s="14" t="str">
        <f>VLOOKUP($E154,'Athletes &amp; Championship'!$B$8:$F$298,4,FALSE)</f>
        <v>U13B</v>
      </c>
      <c r="I154" s="47">
        <v>3.34</v>
      </c>
      <c r="J154" s="57"/>
    </row>
    <row r="155" spans="1:10" x14ac:dyDescent="0.25">
      <c r="A155" s="16"/>
      <c r="B155" s="14"/>
      <c r="C155" s="14"/>
      <c r="D155" s="14">
        <f t="shared" si="3"/>
        <v>11</v>
      </c>
      <c r="E155" s="17">
        <v>255</v>
      </c>
      <c r="F155" s="14" t="str">
        <f>VLOOKUP($E155,'Athletes &amp; Championship'!$B$8:$F$298,2,FALSE)</f>
        <v>William Hovell</v>
      </c>
      <c r="G155" s="14" t="str">
        <f>VLOOKUP($E155,'Athletes &amp; Championship'!$B$8:$E$298,3,FALSE)</f>
        <v>Stratford-Upon-Avon AC</v>
      </c>
      <c r="H155" s="14" t="str">
        <f>VLOOKUP($E155,'Athletes &amp; Championship'!$B$8:$F$298,4,FALSE)</f>
        <v>U13B</v>
      </c>
      <c r="I155" s="47">
        <v>3.34</v>
      </c>
      <c r="J155" s="57"/>
    </row>
    <row r="156" spans="1:10" x14ac:dyDescent="0.25">
      <c r="A156" s="16"/>
      <c r="B156" s="14"/>
      <c r="C156" s="14"/>
      <c r="D156" s="14">
        <f t="shared" si="3"/>
        <v>12</v>
      </c>
      <c r="E156" s="17">
        <v>247</v>
      </c>
      <c r="F156" s="14" t="str">
        <f>VLOOKUP($E156,'Athletes &amp; Championship'!$B$8:$F$298,2,FALSE)</f>
        <v>Sam Plumb</v>
      </c>
      <c r="G156" s="14" t="str">
        <f>VLOOKUP($E156,'Athletes &amp; Championship'!$B$8:$E$298,3,FALSE)</f>
        <v>Stratford-Upon-Avon AC</v>
      </c>
      <c r="H156" s="14" t="str">
        <f>VLOOKUP($E156,'Athletes &amp; Championship'!$B$8:$F$298,4,FALSE)</f>
        <v>U13B</v>
      </c>
      <c r="I156" s="47">
        <v>3.33</v>
      </c>
      <c r="J156" s="57"/>
    </row>
    <row r="157" spans="1:10" x14ac:dyDescent="0.25">
      <c r="A157" s="16"/>
      <c r="B157" s="14"/>
      <c r="C157" s="14"/>
      <c r="D157" s="14">
        <f t="shared" si="3"/>
        <v>13</v>
      </c>
      <c r="E157" s="17">
        <v>246</v>
      </c>
      <c r="F157" s="14" t="str">
        <f>VLOOKUP($E157,'Athletes &amp; Championship'!$B$8:$F$298,2,FALSE)</f>
        <v>Joel Ledgard</v>
      </c>
      <c r="G157" s="14" t="str">
        <f>VLOOKUP($E157,'Athletes &amp; Championship'!$B$8:$E$298,3,FALSE)</f>
        <v>Stratford-Upon-Avon AC</v>
      </c>
      <c r="H157" s="14" t="str">
        <f>VLOOKUP($E157,'Athletes &amp; Championship'!$B$8:$F$298,4,FALSE)</f>
        <v>U13B</v>
      </c>
      <c r="I157" s="47">
        <v>3.27</v>
      </c>
      <c r="J157" s="57"/>
    </row>
    <row r="158" spans="1:10" x14ac:dyDescent="0.25">
      <c r="A158" s="16"/>
      <c r="B158" s="14"/>
      <c r="C158" s="14"/>
      <c r="D158" s="14">
        <f t="shared" si="3"/>
        <v>14</v>
      </c>
      <c r="E158" s="17">
        <v>250</v>
      </c>
      <c r="F158" s="14" t="str">
        <f>VLOOKUP($E158,'Athletes &amp; Championship'!$B$8:$F$298,2,FALSE)</f>
        <v>Alfie Musk</v>
      </c>
      <c r="G158" s="14" t="str">
        <f>VLOOKUP($E158,'Athletes &amp; Championship'!$B$8:$E$298,3,FALSE)</f>
        <v>Stratford-Upon-Avon AC</v>
      </c>
      <c r="H158" s="14" t="str">
        <f>VLOOKUP($E158,'Athletes &amp; Championship'!$B$8:$F$298,4,FALSE)</f>
        <v>U13B</v>
      </c>
      <c r="I158" s="47">
        <v>3.27</v>
      </c>
      <c r="J158" s="57"/>
    </row>
    <row r="159" spans="1:10" x14ac:dyDescent="0.25">
      <c r="A159" s="16"/>
      <c r="B159" s="14"/>
      <c r="C159" s="14"/>
      <c r="D159" s="14">
        <f t="shared" si="3"/>
        <v>15</v>
      </c>
      <c r="E159" s="17">
        <v>257</v>
      </c>
      <c r="F159" s="14" t="str">
        <f>VLOOKUP($E159,'Athletes &amp; Championship'!$B$8:$F$298,2,FALSE)</f>
        <v>James Inglis</v>
      </c>
      <c r="G159" s="14" t="str">
        <f>VLOOKUP($E159,'Athletes &amp; Championship'!$B$8:$E$298,3,FALSE)</f>
        <v>Stratford-Upon-Avon AC</v>
      </c>
      <c r="H159" s="14" t="str">
        <f>VLOOKUP($E159,'Athletes &amp; Championship'!$B$8:$F$298,4,FALSE)</f>
        <v>U13B</v>
      </c>
      <c r="I159" s="47">
        <v>3.07</v>
      </c>
      <c r="J159" s="57"/>
    </row>
    <row r="160" spans="1:10" x14ac:dyDescent="0.25">
      <c r="A160" s="16"/>
      <c r="B160" s="14"/>
      <c r="C160" s="14"/>
      <c r="D160" s="14">
        <f t="shared" si="3"/>
        <v>16</v>
      </c>
      <c r="E160" s="17">
        <v>235</v>
      </c>
      <c r="F160" s="14" t="str">
        <f>VLOOKUP($E160,'Athletes &amp; Championship'!$B$8:$F$298,2,FALSE)</f>
        <v>Arthur Mansbridge</v>
      </c>
      <c r="G160" s="14" t="str">
        <f>VLOOKUP($E160,'Athletes &amp; Championship'!$B$8:$E$298,3,FALSE)</f>
        <v>Stratford-Upon-Avon AC</v>
      </c>
      <c r="H160" s="14" t="str">
        <f>VLOOKUP($E160,'Athletes &amp; Championship'!$B$8:$F$298,4,FALSE)</f>
        <v>U13B</v>
      </c>
      <c r="I160" s="47">
        <v>2.98</v>
      </c>
      <c r="J160" s="57"/>
    </row>
    <row r="161" spans="1:10" x14ac:dyDescent="0.25">
      <c r="A161" s="16"/>
      <c r="B161" s="14"/>
      <c r="C161" s="14"/>
      <c r="D161" s="14">
        <v>17</v>
      </c>
      <c r="E161" s="17">
        <v>252</v>
      </c>
      <c r="F161" s="14" t="str">
        <f>VLOOKUP($E161,'Athletes &amp; Championship'!$B$8:$F$298,2,FALSE)</f>
        <v>Josh Harrison</v>
      </c>
      <c r="G161" s="14" t="str">
        <f>VLOOKUP($E161,'Athletes &amp; Championship'!$B$8:$E$298,3,FALSE)</f>
        <v>Stratford-Upon-Avon AC</v>
      </c>
      <c r="H161" s="14" t="str">
        <f>VLOOKUP($E161,'Athletes &amp; Championship'!$B$8:$F$298,4,FALSE)</f>
        <v>U13B</v>
      </c>
      <c r="I161" s="47">
        <v>2.85</v>
      </c>
      <c r="J161" s="57"/>
    </row>
    <row r="162" spans="1:10" x14ac:dyDescent="0.25">
      <c r="A162" s="16"/>
      <c r="B162" s="14"/>
      <c r="C162" s="14"/>
      <c r="D162" s="14"/>
      <c r="E162" s="14"/>
      <c r="F162" s="14"/>
      <c r="G162" s="14"/>
      <c r="H162" s="14"/>
      <c r="I162" s="20"/>
      <c r="J162" s="14"/>
    </row>
    <row r="163" spans="1:10" x14ac:dyDescent="0.25">
      <c r="A163" s="16"/>
      <c r="B163" s="14"/>
      <c r="C163" s="14"/>
      <c r="D163" s="14"/>
      <c r="E163" s="14"/>
      <c r="F163" s="14"/>
      <c r="G163" s="14"/>
      <c r="H163" s="14"/>
      <c r="I163" s="20"/>
      <c r="J163" s="14"/>
    </row>
    <row r="164" spans="1:10" x14ac:dyDescent="0.25">
      <c r="A164" s="16" t="s">
        <v>85</v>
      </c>
      <c r="B164" s="14" t="s">
        <v>20</v>
      </c>
      <c r="C164" s="14" t="s">
        <v>41</v>
      </c>
      <c r="D164" s="36">
        <v>1</v>
      </c>
      <c r="E164" s="17">
        <v>222</v>
      </c>
      <c r="F164" s="14" t="str">
        <f>VLOOKUP($E164,'Athletes &amp; Championship'!$B$8:$F$298,2,FALSE)</f>
        <v>Benji Fernandez</v>
      </c>
      <c r="G164" s="14" t="str">
        <f>VLOOKUP($E164,'Athletes &amp; Championship'!$B$8:$E$298,3,FALSE)</f>
        <v>Stratford-Upon-Avon AC</v>
      </c>
      <c r="H164" s="14" t="str">
        <f>VLOOKUP($E164,'Athletes &amp; Championship'!$B$8:$F$298,4,FALSE)</f>
        <v>U11B</v>
      </c>
      <c r="I164" s="47">
        <v>32</v>
      </c>
      <c r="J164" s="57"/>
    </row>
    <row r="165" spans="1:10" x14ac:dyDescent="0.25">
      <c r="A165" s="16"/>
      <c r="B165" s="14"/>
      <c r="C165" s="14"/>
      <c r="D165" s="36">
        <v>2</v>
      </c>
      <c r="E165" s="17">
        <v>233</v>
      </c>
      <c r="F165" s="14" t="str">
        <f>VLOOKUP($E165,'Athletes &amp; Championship'!$B$8:$F$298,2,FALSE)</f>
        <v>Bertie Orme</v>
      </c>
      <c r="G165" s="14" t="str">
        <f>VLOOKUP($E165,'Athletes &amp; Championship'!$B$8:$E$298,3,FALSE)</f>
        <v>Stratford-Upon-Avon AC</v>
      </c>
      <c r="H165" s="14" t="str">
        <f>VLOOKUP($E165,'Athletes &amp; Championship'!$B$8:$F$298,4,FALSE)</f>
        <v>U11B</v>
      </c>
      <c r="I165" s="47">
        <v>28</v>
      </c>
      <c r="J165" s="57"/>
    </row>
    <row r="166" spans="1:10" x14ac:dyDescent="0.25">
      <c r="A166" s="16"/>
      <c r="B166" s="14"/>
      <c r="C166" s="14"/>
      <c r="D166" s="36">
        <v>3</v>
      </c>
      <c r="E166" s="17">
        <v>226</v>
      </c>
      <c r="F166" s="14" t="str">
        <f>VLOOKUP($E166,'Athletes &amp; Championship'!$B$8:$F$298,2,FALSE)</f>
        <v xml:space="preserve">Harrison Geden </v>
      </c>
      <c r="G166" s="14" t="str">
        <f>VLOOKUP($E166,'Athletes &amp; Championship'!$B$8:$E$298,3,FALSE)</f>
        <v>Stratford-Upon-Avon AC</v>
      </c>
      <c r="H166" s="14" t="str">
        <f>VLOOKUP($E166,'Athletes &amp; Championship'!$B$8:$F$298,4,FALSE)</f>
        <v>U11B</v>
      </c>
      <c r="I166" s="47">
        <v>20</v>
      </c>
      <c r="J166" s="57"/>
    </row>
    <row r="167" spans="1:10" x14ac:dyDescent="0.25">
      <c r="A167" s="16"/>
      <c r="B167" s="14"/>
      <c r="C167" s="14"/>
      <c r="D167" s="36">
        <v>4</v>
      </c>
      <c r="E167" s="17">
        <v>224</v>
      </c>
      <c r="F167" s="14" t="str">
        <f>VLOOKUP($E167,'Athletes &amp; Championship'!$B$8:$F$298,2,FALSE)</f>
        <v>Ben Harrison</v>
      </c>
      <c r="G167" s="14" t="str">
        <f>VLOOKUP($E167,'Athletes &amp; Championship'!$B$8:$E$298,3,FALSE)</f>
        <v>Stratford-Upon-Avon AC</v>
      </c>
      <c r="H167" s="14" t="str">
        <f>VLOOKUP($E167,'Athletes &amp; Championship'!$B$8:$F$298,4,FALSE)</f>
        <v>U11B</v>
      </c>
      <c r="I167" s="47">
        <v>17</v>
      </c>
      <c r="J167" s="57"/>
    </row>
    <row r="168" spans="1:10" x14ac:dyDescent="0.25">
      <c r="A168" s="16"/>
      <c r="B168" s="14"/>
      <c r="C168" s="14"/>
      <c r="D168" s="36">
        <v>5</v>
      </c>
      <c r="E168" s="17">
        <v>232</v>
      </c>
      <c r="F168" s="14" t="str">
        <f>VLOOKUP($E168,'Athletes &amp; Championship'!$B$8:$F$298,2,FALSE)</f>
        <v>William Hamlyn</v>
      </c>
      <c r="G168" s="14" t="str">
        <f>VLOOKUP($E168,'Athletes &amp; Championship'!$B$8:$E$298,3,FALSE)</f>
        <v>Stratford-Upon-Avon AC</v>
      </c>
      <c r="H168" s="14" t="str">
        <f>VLOOKUP($E168,'Athletes &amp; Championship'!$B$8:$F$298,4,FALSE)</f>
        <v>U11B</v>
      </c>
      <c r="I168" s="47">
        <v>17</v>
      </c>
      <c r="J168" s="57"/>
    </row>
    <row r="169" spans="1:10" x14ac:dyDescent="0.25">
      <c r="A169" s="16"/>
      <c r="B169" s="14"/>
      <c r="C169" s="14"/>
      <c r="D169" s="36">
        <v>6</v>
      </c>
      <c r="E169" s="17">
        <v>228</v>
      </c>
      <c r="F169" s="14" t="str">
        <f>VLOOKUP($E169,'Athletes &amp; Championship'!$B$8:$F$298,2,FALSE)</f>
        <v>Oscar Elsworth</v>
      </c>
      <c r="G169" s="14" t="str">
        <f>VLOOKUP($E169,'Athletes &amp; Championship'!$B$8:$E$298,3,FALSE)</f>
        <v>Stratford-Upon-Avon AC</v>
      </c>
      <c r="H169" s="14" t="str">
        <f>VLOOKUP($E169,'Athletes &amp; Championship'!$B$8:$F$298,4,FALSE)</f>
        <v>U11B</v>
      </c>
      <c r="I169" s="47">
        <v>14</v>
      </c>
      <c r="J169" s="57"/>
    </row>
    <row r="170" spans="1:10" x14ac:dyDescent="0.25">
      <c r="A170" s="16"/>
      <c r="B170" s="14"/>
      <c r="C170" s="14"/>
      <c r="D170" s="36">
        <v>7</v>
      </c>
      <c r="E170" s="17">
        <v>231</v>
      </c>
      <c r="F170" s="14" t="str">
        <f>VLOOKUP($E170,'Athletes &amp; Championship'!$B$8:$F$298,2,FALSE)</f>
        <v>James Hamlyn</v>
      </c>
      <c r="G170" s="14" t="str">
        <f>VLOOKUP($E170,'Athletes &amp; Championship'!$B$8:$E$298,3,FALSE)</f>
        <v>Stratford-Upon-Avon AC</v>
      </c>
      <c r="H170" s="14" t="str">
        <f>VLOOKUP($E170,'Athletes &amp; Championship'!$B$8:$F$298,4,FALSE)</f>
        <v>U11B</v>
      </c>
      <c r="I170" s="47">
        <v>13</v>
      </c>
      <c r="J170" s="57"/>
    </row>
    <row r="171" spans="1:10" x14ac:dyDescent="0.25">
      <c r="A171" s="16"/>
      <c r="B171" s="14"/>
      <c r="C171" s="14"/>
      <c r="D171" s="36">
        <v>8</v>
      </c>
      <c r="E171" s="17">
        <v>221</v>
      </c>
      <c r="F171" s="14" t="str">
        <f>VLOOKUP($E171,'Athletes &amp; Championship'!$B$8:$F$298,2,FALSE)</f>
        <v>Rufus Manbridge</v>
      </c>
      <c r="G171" s="14" t="str">
        <f>VLOOKUP($E171,'Athletes &amp; Championship'!$B$8:$E$298,3,FALSE)</f>
        <v>Stratford-Upon-Avon AC</v>
      </c>
      <c r="H171" s="14" t="str">
        <f>VLOOKUP($E171,'Athletes &amp; Championship'!$B$8:$F$298,4,FALSE)</f>
        <v>U11B</v>
      </c>
      <c r="I171" s="47">
        <v>12</v>
      </c>
      <c r="J171" s="57"/>
    </row>
    <row r="172" spans="1:10" x14ac:dyDescent="0.25">
      <c r="A172" s="16"/>
      <c r="B172" s="14"/>
      <c r="C172" s="14"/>
      <c r="D172" s="14"/>
      <c r="E172" s="14"/>
      <c r="F172" s="14"/>
      <c r="G172" s="14"/>
      <c r="H172" s="14"/>
      <c r="I172" s="20"/>
      <c r="J172" s="14"/>
    </row>
    <row r="173" spans="1:10" x14ac:dyDescent="0.25">
      <c r="A173" s="16"/>
      <c r="B173" s="14"/>
      <c r="C173" s="14"/>
      <c r="D173" s="14"/>
      <c r="E173" s="14"/>
      <c r="F173" s="14"/>
      <c r="G173" s="14"/>
      <c r="H173" s="14"/>
      <c r="I173" s="20"/>
      <c r="J173" s="14"/>
    </row>
    <row r="174" spans="1:10" x14ac:dyDescent="0.25">
      <c r="A174" s="16" t="s">
        <v>86</v>
      </c>
      <c r="B174" s="14" t="s">
        <v>27</v>
      </c>
      <c r="C174" s="14" t="s">
        <v>41</v>
      </c>
      <c r="D174" s="14">
        <v>1</v>
      </c>
      <c r="E174" s="17">
        <v>245</v>
      </c>
      <c r="F174" s="14" t="str">
        <f>VLOOKUP($E174,'Athletes &amp; Championship'!$B$8:$F$298,2,FALSE)</f>
        <v>Louie Newton</v>
      </c>
      <c r="G174" s="14" t="str">
        <f>VLOOKUP($E174,'Athletes &amp; Championship'!$B$8:$E$298,3,FALSE)</f>
        <v>Stratford-Upon-Avon AC</v>
      </c>
      <c r="H174" s="14" t="str">
        <f>VLOOKUP($E174,'Athletes &amp; Championship'!$B$8:$F$298,4,FALSE)</f>
        <v>U13B</v>
      </c>
      <c r="I174" s="47">
        <v>25.92</v>
      </c>
      <c r="J174" s="57"/>
    </row>
    <row r="175" spans="1:10" x14ac:dyDescent="0.25">
      <c r="A175" s="16"/>
      <c r="B175" s="14"/>
      <c r="C175" s="14"/>
      <c r="D175" s="14">
        <v>2</v>
      </c>
      <c r="E175" s="17">
        <v>242</v>
      </c>
      <c r="F175" s="14" t="str">
        <f>VLOOKUP($E175,'Athletes &amp; Championship'!$B$8:$F$298,2,FALSE)</f>
        <v>Ruben Fernandez</v>
      </c>
      <c r="G175" s="14" t="str">
        <f>VLOOKUP($E175,'Athletes &amp; Championship'!$B$8:$E$298,3,FALSE)</f>
        <v>Stratford-Upon-Avon AC</v>
      </c>
      <c r="H175" s="14" t="str">
        <f>VLOOKUP($E175,'Athletes &amp; Championship'!$B$8:$F$298,4,FALSE)</f>
        <v>U13B</v>
      </c>
      <c r="I175" s="47">
        <v>20.98</v>
      </c>
      <c r="J175" s="57"/>
    </row>
    <row r="176" spans="1:10" x14ac:dyDescent="0.25">
      <c r="A176" s="16"/>
      <c r="B176" s="14"/>
      <c r="C176" s="14"/>
      <c r="D176" s="14">
        <v>3</v>
      </c>
      <c r="E176" s="17">
        <v>236</v>
      </c>
      <c r="F176" s="14" t="str">
        <f>VLOOKUP($E176,'Athletes &amp; Championship'!$B$8:$F$298,2,FALSE)</f>
        <v>Ewan Sparrow</v>
      </c>
      <c r="G176" s="14" t="str">
        <f>VLOOKUP($E176,'Athletes &amp; Championship'!$B$8:$E$298,3,FALSE)</f>
        <v>Stratford-Upon-Avon AC</v>
      </c>
      <c r="H176" s="14" t="str">
        <f>VLOOKUP($E176,'Athletes &amp; Championship'!$B$8:$F$298,4,FALSE)</f>
        <v>U13B</v>
      </c>
      <c r="I176" s="47">
        <v>18.14</v>
      </c>
      <c r="J176" s="57"/>
    </row>
    <row r="177" spans="1:10" x14ac:dyDescent="0.25">
      <c r="A177" s="16"/>
      <c r="B177" s="14"/>
      <c r="C177" s="14"/>
      <c r="D177" s="14">
        <v>4</v>
      </c>
      <c r="E177" s="17">
        <v>237</v>
      </c>
      <c r="F177" s="14" t="str">
        <f>VLOOKUP($E177,'Athletes &amp; Championship'!$B$8:$F$298,2,FALSE)</f>
        <v>Kobe Turner</v>
      </c>
      <c r="G177" s="14" t="str">
        <f>VLOOKUP($E177,'Athletes &amp; Championship'!$B$8:$E$298,3,FALSE)</f>
        <v>Stratford-Upon-Avon AC</v>
      </c>
      <c r="H177" s="14" t="str">
        <f>VLOOKUP($E177,'Athletes &amp; Championship'!$B$8:$F$298,4,FALSE)</f>
        <v>U13B</v>
      </c>
      <c r="I177" s="47">
        <v>17.07</v>
      </c>
      <c r="J177" s="57"/>
    </row>
    <row r="178" spans="1:10" x14ac:dyDescent="0.25">
      <c r="A178" s="16"/>
      <c r="B178" s="14"/>
      <c r="C178" s="14"/>
      <c r="D178" s="14">
        <v>5</v>
      </c>
      <c r="E178" s="17">
        <v>248</v>
      </c>
      <c r="F178" s="14" t="str">
        <f>VLOOKUP($E178,'Athletes &amp; Championship'!$B$8:$F$298,2,FALSE)</f>
        <v>Aran Cooper</v>
      </c>
      <c r="G178" s="14" t="str">
        <f>VLOOKUP($E178,'Athletes &amp; Championship'!$B$8:$E$298,3,FALSE)</f>
        <v>Stratford-Upon-Avon AC</v>
      </c>
      <c r="H178" s="14" t="str">
        <f>VLOOKUP($E178,'Athletes &amp; Championship'!$B$8:$F$298,4,FALSE)</f>
        <v>U13B</v>
      </c>
      <c r="I178" s="47">
        <v>17.059999999999999</v>
      </c>
      <c r="J178" s="57"/>
    </row>
    <row r="179" spans="1:10" x14ac:dyDescent="0.25">
      <c r="A179" s="16"/>
      <c r="B179" s="14"/>
      <c r="C179" s="14"/>
      <c r="D179" s="14"/>
      <c r="E179" s="14"/>
      <c r="F179" s="14"/>
      <c r="G179" s="14"/>
      <c r="H179" s="14"/>
      <c r="I179" s="20"/>
      <c r="J179" s="14"/>
    </row>
    <row r="180" spans="1:10" x14ac:dyDescent="0.25">
      <c r="A180" s="16"/>
      <c r="B180" s="14"/>
      <c r="C180" s="14"/>
      <c r="D180" s="14"/>
      <c r="E180" s="14"/>
      <c r="F180" s="14"/>
      <c r="G180" s="14"/>
      <c r="H180" s="14"/>
      <c r="I180" s="20"/>
      <c r="J180" s="14"/>
    </row>
    <row r="181" spans="1:10" x14ac:dyDescent="0.25">
      <c r="A181" s="16" t="s">
        <v>346</v>
      </c>
      <c r="B181" s="14" t="s">
        <v>27</v>
      </c>
      <c r="C181" s="14" t="s">
        <v>282</v>
      </c>
      <c r="D181" s="14">
        <v>1</v>
      </c>
      <c r="E181" s="17">
        <v>627</v>
      </c>
      <c r="F181" s="14" t="str">
        <f>VLOOKUP($E181,'Athletes &amp; Championship'!$B$8:$F$298,2,FALSE)</f>
        <v>Acelin Smith</v>
      </c>
      <c r="G181" s="14" t="str">
        <f>VLOOKUP($E181,'Athletes &amp; Championship'!$B$8:$E$298,3,FALSE)</f>
        <v>Stratford-Upon-Avon AC</v>
      </c>
      <c r="H181" s="14" t="str">
        <f>VLOOKUP($E181,'Athletes &amp; Championship'!$B$8:$F$298,4,FALSE)</f>
        <v>U20M</v>
      </c>
      <c r="I181" s="47">
        <v>48.6</v>
      </c>
      <c r="J181" s="57"/>
    </row>
    <row r="182" spans="1:10" x14ac:dyDescent="0.25">
      <c r="A182" s="16"/>
      <c r="B182" s="14"/>
      <c r="C182" s="14"/>
      <c r="D182" s="14">
        <v>2</v>
      </c>
      <c r="E182" s="17">
        <v>617</v>
      </c>
      <c r="F182" s="14" t="str">
        <f>VLOOKUP($E182,'Athletes &amp; Championship'!$B$8:$F$298,2,FALSE)</f>
        <v>Joshua Roberts</v>
      </c>
      <c r="G182" s="14" t="str">
        <f>VLOOKUP($E182,'Athletes &amp; Championship'!$B$8:$E$298,3,FALSE)</f>
        <v>Stratford-Upon-Avon AC</v>
      </c>
      <c r="H182" s="14" t="str">
        <f>VLOOKUP($E182,'Athletes &amp; Championship'!$B$8:$F$298,4,FALSE)</f>
        <v>U17M</v>
      </c>
      <c r="I182" s="47">
        <v>43.77</v>
      </c>
      <c r="J182" s="57"/>
    </row>
    <row r="183" spans="1:10" ht="17.25" customHeight="1" x14ac:dyDescent="0.25">
      <c r="A183" s="16"/>
      <c r="B183" s="14"/>
      <c r="C183" s="14"/>
      <c r="D183" s="14">
        <v>3</v>
      </c>
      <c r="E183" s="17">
        <v>591</v>
      </c>
      <c r="F183" s="14" t="str">
        <f>VLOOKUP($E183,'Athletes &amp; Championship'!$B$8:$F$298,2,FALSE)</f>
        <v>Holly Newton</v>
      </c>
      <c r="G183" s="14" t="str">
        <f>VLOOKUP($E183,'Athletes &amp; Championship'!$B$8:$E$298,3,FALSE)</f>
        <v>Stratford-Upon-Avon AC</v>
      </c>
      <c r="H183" s="14" t="str">
        <f>VLOOKUP($E183,'Athletes &amp; Championship'!$B$8:$F$298,4,FALSE)</f>
        <v>U17W</v>
      </c>
      <c r="I183" s="47">
        <v>29.96</v>
      </c>
      <c r="J183" s="57"/>
    </row>
    <row r="184" spans="1:10" ht="17.25" customHeight="1" x14ac:dyDescent="0.25">
      <c r="A184" s="16"/>
      <c r="B184" s="14"/>
      <c r="C184" s="14"/>
      <c r="D184" s="36">
        <v>4</v>
      </c>
      <c r="E184" s="17">
        <v>288</v>
      </c>
      <c r="F184" s="14" t="str">
        <f>VLOOKUP($E184,'Athletes &amp; Championship'!$B$8:$F$298,2,FALSE)</f>
        <v>Alex McMillan</v>
      </c>
      <c r="G184" s="14" t="str">
        <f>VLOOKUP($E184,'Athletes &amp; Championship'!$B$8:$E$298,3,FALSE)</f>
        <v>Stratford-Upon-Avon AC</v>
      </c>
      <c r="H184" s="14" t="str">
        <f>VLOOKUP($E184,'Athletes &amp; Championship'!$B$8:$F$298,4,FALSE)</f>
        <v>U15B</v>
      </c>
      <c r="I184" s="47">
        <v>28.85</v>
      </c>
      <c r="J184" s="57"/>
    </row>
    <row r="185" spans="1:10" ht="17.25" customHeight="1" x14ac:dyDescent="0.25">
      <c r="A185" s="16"/>
      <c r="B185" s="14"/>
      <c r="C185" s="14"/>
      <c r="D185" s="36">
        <v>5</v>
      </c>
      <c r="E185" s="17">
        <v>283</v>
      </c>
      <c r="F185" s="14" t="str">
        <f>VLOOKUP($E185,'Athletes &amp; Championship'!$B$8:$F$298,2,FALSE)</f>
        <v>Flynn Dathan</v>
      </c>
      <c r="G185" s="14" t="str">
        <f>VLOOKUP($E185,'Athletes &amp; Championship'!$B$8:$E$298,3,FALSE)</f>
        <v>Stratford-Upon-Avon AC</v>
      </c>
      <c r="H185" s="14" t="str">
        <f>VLOOKUP($E185,'Athletes &amp; Championship'!$B$8:$F$298,4,FALSE)</f>
        <v>U15B</v>
      </c>
      <c r="I185" s="47">
        <v>26.23</v>
      </c>
      <c r="J185" s="57"/>
    </row>
    <row r="186" spans="1:10" ht="17.25" customHeight="1" x14ac:dyDescent="0.25">
      <c r="A186" s="16"/>
      <c r="B186" s="14"/>
      <c r="C186" s="14"/>
      <c r="D186" s="36">
        <v>6</v>
      </c>
      <c r="E186" s="17">
        <v>287</v>
      </c>
      <c r="F186" s="14" t="str">
        <f>VLOOKUP($E186,'Athletes &amp; Championship'!$B$8:$F$298,2,FALSE)</f>
        <v>Seb Hillard</v>
      </c>
      <c r="G186" s="14" t="str">
        <f>VLOOKUP($E186,'Athletes &amp; Championship'!$B$8:$E$298,3,FALSE)</f>
        <v>Stratford-Upon-Avon AC</v>
      </c>
      <c r="H186" s="14" t="str">
        <f>VLOOKUP($E186,'Athletes &amp; Championship'!$B$8:$F$298,4,FALSE)</f>
        <v>U15B</v>
      </c>
      <c r="I186" s="47">
        <v>25.09</v>
      </c>
      <c r="J186" s="57"/>
    </row>
    <row r="187" spans="1:10" ht="17.25" customHeight="1" x14ac:dyDescent="0.25">
      <c r="A187" s="16"/>
      <c r="B187" s="14"/>
      <c r="C187" s="14"/>
      <c r="D187" s="36">
        <v>7</v>
      </c>
      <c r="E187" s="17">
        <v>662</v>
      </c>
      <c r="F187" s="14" t="str">
        <f>VLOOKUP($E187,'Athletes &amp; Championship'!$B$8:$F$298,2,FALSE)</f>
        <v>Mark Illingworth</v>
      </c>
      <c r="G187" s="14" t="str">
        <f>VLOOKUP($E187,'Athletes &amp; Championship'!$B$8:$E$298,3,FALSE)</f>
        <v>Stratford-Upon-Avon AC</v>
      </c>
      <c r="H187" s="14" t="str">
        <f>VLOOKUP($E187,'Athletes &amp; Championship'!$B$8:$F$298,4,FALSE)</f>
        <v>M60</v>
      </c>
      <c r="I187" s="47">
        <v>24.81</v>
      </c>
      <c r="J187" s="57"/>
    </row>
    <row r="188" spans="1:10" ht="17.25" customHeight="1" x14ac:dyDescent="0.25">
      <c r="A188" s="16"/>
      <c r="B188" s="14"/>
      <c r="C188" s="14"/>
      <c r="D188" s="36">
        <v>8</v>
      </c>
      <c r="E188" s="17">
        <v>593</v>
      </c>
      <c r="F188" s="14" t="str">
        <f>VLOOKUP($E188,'Athletes &amp; Championship'!$B$8:$F$298,2,FALSE)</f>
        <v>Issy Newton</v>
      </c>
      <c r="G188" s="14" t="str">
        <f>VLOOKUP($E188,'Athletes &amp; Championship'!$B$8:$E$298,3,FALSE)</f>
        <v>Stratford-Upon-Avon AC</v>
      </c>
      <c r="H188" s="14" t="str">
        <f>VLOOKUP($E188,'Athletes &amp; Championship'!$B$8:$F$298,4,FALSE)</f>
        <v>U17W</v>
      </c>
      <c r="I188" s="47">
        <v>23.98</v>
      </c>
      <c r="J188" s="57"/>
    </row>
    <row r="189" spans="1:10" x14ac:dyDescent="0.25">
      <c r="A189" s="16"/>
      <c r="B189" s="14"/>
      <c r="C189" s="14"/>
      <c r="D189" s="14">
        <v>9</v>
      </c>
      <c r="E189" s="17">
        <v>289</v>
      </c>
      <c r="F189" s="14" t="str">
        <f>VLOOKUP($E189,'Athletes &amp; Championship'!$B$8:$F$298,2,FALSE)</f>
        <v>Jake Richardson</v>
      </c>
      <c r="G189" s="14" t="str">
        <f>VLOOKUP($E189,'Athletes &amp; Championship'!$B$8:$E$298,3,FALSE)</f>
        <v>Stratford-Upon-Avon AC</v>
      </c>
      <c r="H189" s="14" t="str">
        <f>VLOOKUP($E189,'Athletes &amp; Championship'!$B$8:$F$298,4,FALSE)</f>
        <v>U15B</v>
      </c>
      <c r="I189" s="47">
        <v>22.81</v>
      </c>
      <c r="J189" s="57"/>
    </row>
    <row r="190" spans="1:10" x14ac:dyDescent="0.25">
      <c r="A190" s="16"/>
      <c r="B190" s="14"/>
      <c r="C190" s="14"/>
      <c r="D190" s="14">
        <v>10</v>
      </c>
      <c r="E190" s="17">
        <v>292</v>
      </c>
      <c r="F190" s="14" t="str">
        <f>VLOOKUP($E190,'Athletes &amp; Championship'!$B$8:$F$298,2,FALSE)</f>
        <v>Zak Lambert</v>
      </c>
      <c r="G190" s="14" t="str">
        <f>VLOOKUP($E190,'Athletes &amp; Championship'!$B$8:$E$298,3,FALSE)</f>
        <v>Stratford-Upon-Avon AC</v>
      </c>
      <c r="H190" s="14" t="str">
        <f>VLOOKUP($E190,'Athletes &amp; Championship'!$B$8:$F$298,4,FALSE)</f>
        <v>U15B</v>
      </c>
      <c r="I190" s="47">
        <v>14.47</v>
      </c>
      <c r="J190" s="57"/>
    </row>
    <row r="191" spans="1:10" x14ac:dyDescent="0.25">
      <c r="A191" s="16"/>
      <c r="B191" s="14"/>
      <c r="C191" s="14"/>
      <c r="D191" s="14"/>
      <c r="E191" s="14"/>
      <c r="F191" s="14"/>
      <c r="G191" s="14"/>
      <c r="H191" s="14"/>
      <c r="I191" s="25"/>
      <c r="J191" s="14"/>
    </row>
    <row r="192" spans="1:10" x14ac:dyDescent="0.25">
      <c r="A192" s="16"/>
      <c r="B192" s="14"/>
      <c r="C192" s="14"/>
      <c r="D192" s="14"/>
      <c r="E192" s="14"/>
      <c r="F192" s="14"/>
      <c r="G192" s="14"/>
      <c r="H192" s="14"/>
      <c r="I192" s="25"/>
      <c r="J192" s="14"/>
    </row>
    <row r="193" spans="1:10" x14ac:dyDescent="0.25">
      <c r="A193" s="16" t="s">
        <v>347</v>
      </c>
      <c r="B193" s="14" t="s">
        <v>24</v>
      </c>
      <c r="C193" s="14" t="s">
        <v>282</v>
      </c>
      <c r="D193" s="14">
        <v>1</v>
      </c>
      <c r="E193" s="17">
        <v>238</v>
      </c>
      <c r="F193" s="14" t="str">
        <f>VLOOKUP($E193,'Athletes &amp; Championship'!$B$8:$F$298,2,FALSE)</f>
        <v>Elfric McKenzie</v>
      </c>
      <c r="G193" s="14" t="str">
        <f>VLOOKUP($E193,'Athletes &amp; Championship'!$B$8:$E$298,3,FALSE)</f>
        <v>Stratford-Upon-Avon AC</v>
      </c>
      <c r="H193" s="14" t="str">
        <f>VLOOKUP($E193,'Athletes &amp; Championship'!$B$8:$F$298,4,FALSE)</f>
        <v>U13B</v>
      </c>
      <c r="I193" s="47">
        <v>1.25</v>
      </c>
      <c r="J193" s="57"/>
    </row>
    <row r="194" spans="1:10" x14ac:dyDescent="0.25">
      <c r="A194" s="16"/>
      <c r="B194" s="14"/>
      <c r="C194" s="14"/>
      <c r="D194" s="14">
        <v>2</v>
      </c>
      <c r="E194" s="17">
        <v>234</v>
      </c>
      <c r="F194" s="14" t="str">
        <f>VLOOKUP($E194,'Athletes &amp; Championship'!$B$8:$F$298,2,FALSE)</f>
        <v>William Marriot</v>
      </c>
      <c r="G194" s="14" t="str">
        <f>VLOOKUP($E194,'Athletes &amp; Championship'!$B$8:$E$298,3,FALSE)</f>
        <v>Stratford-Upon-Avon AC</v>
      </c>
      <c r="H194" s="14" t="str">
        <f>VLOOKUP($E194,'Athletes &amp; Championship'!$B$8:$F$298,4,FALSE)</f>
        <v>U13B</v>
      </c>
      <c r="I194" s="47">
        <v>1.2</v>
      </c>
      <c r="J194" s="57"/>
    </row>
    <row r="195" spans="1:10" x14ac:dyDescent="0.25">
      <c r="A195" s="16"/>
      <c r="B195" s="14"/>
      <c r="C195" s="14"/>
      <c r="D195" s="14">
        <v>3</v>
      </c>
      <c r="E195" s="17">
        <v>237</v>
      </c>
      <c r="F195" s="14" t="str">
        <f>VLOOKUP($E195,'Athletes &amp; Championship'!$B$8:$F$298,2,FALSE)</f>
        <v>Kobe Turner</v>
      </c>
      <c r="G195" s="14" t="str">
        <f>VLOOKUP($E195,'Athletes &amp; Championship'!$B$8:$E$298,3,FALSE)</f>
        <v>Stratford-Upon-Avon AC</v>
      </c>
      <c r="H195" s="14" t="str">
        <f>VLOOKUP($E195,'Athletes &amp; Championship'!$B$8:$F$298,4,FALSE)</f>
        <v>U13B</v>
      </c>
      <c r="I195" s="47">
        <v>1.1499999999999999</v>
      </c>
      <c r="J195" s="57"/>
    </row>
    <row r="196" spans="1:10" x14ac:dyDescent="0.25">
      <c r="A196" s="16"/>
      <c r="B196" s="14"/>
      <c r="C196" s="14"/>
      <c r="D196" s="36">
        <v>4</v>
      </c>
      <c r="E196" s="17">
        <v>244</v>
      </c>
      <c r="F196" s="14" t="str">
        <f>VLOOKUP($E196,'Athletes &amp; Championship'!$B$8:$F$298,2,FALSE)</f>
        <v>Alex Wood</v>
      </c>
      <c r="G196" s="14" t="str">
        <f>VLOOKUP($E196,'Athletes &amp; Championship'!$B$8:$E$298,3,FALSE)</f>
        <v>Stratford-Upon-Avon AC</v>
      </c>
      <c r="H196" s="14" t="str">
        <f>VLOOKUP($E196,'Athletes &amp; Championship'!$B$8:$F$298,4,FALSE)</f>
        <v>U13B</v>
      </c>
      <c r="I196" s="47">
        <v>1.1000000000000001</v>
      </c>
      <c r="J196" s="57"/>
    </row>
    <row r="197" spans="1:10" x14ac:dyDescent="0.25">
      <c r="A197" s="16"/>
      <c r="B197" s="14"/>
      <c r="C197" s="14"/>
      <c r="D197" s="36">
        <v>5</v>
      </c>
      <c r="E197" s="17">
        <v>236</v>
      </c>
      <c r="F197" s="14" t="str">
        <f>VLOOKUP($E197,'Athletes &amp; Championship'!$B$8:$F$298,2,FALSE)</f>
        <v>Ewan Sparrow</v>
      </c>
      <c r="G197" s="14" t="str">
        <f>VLOOKUP($E197,'Athletes &amp; Championship'!$B$8:$E$298,3,FALSE)</f>
        <v>Stratford-Upon-Avon AC</v>
      </c>
      <c r="H197" s="14" t="str">
        <f>VLOOKUP($E197,'Athletes &amp; Championship'!$B$8:$F$298,4,FALSE)</f>
        <v>U13B</v>
      </c>
      <c r="I197" s="47">
        <v>1.05</v>
      </c>
      <c r="J197" s="57"/>
    </row>
    <row r="198" spans="1:10" x14ac:dyDescent="0.25">
      <c r="A198" s="16"/>
      <c r="B198" s="14"/>
      <c r="C198" s="14"/>
      <c r="D198" s="36">
        <v>6</v>
      </c>
      <c r="E198" s="17">
        <v>242</v>
      </c>
      <c r="F198" s="14" t="str">
        <f>VLOOKUP($E198,'Athletes &amp; Championship'!$B$8:$F$298,2,FALSE)</f>
        <v>Ruben Fernandez</v>
      </c>
      <c r="G198" s="14" t="str">
        <f>VLOOKUP($E198,'Athletes &amp; Championship'!$B$8:$E$298,3,FALSE)</f>
        <v>Stratford-Upon-Avon AC</v>
      </c>
      <c r="H198" s="14" t="str">
        <f>VLOOKUP($E198,'Athletes &amp; Championship'!$B$8:$F$298,4,FALSE)</f>
        <v>U13B</v>
      </c>
      <c r="I198" s="47">
        <v>1.05</v>
      </c>
      <c r="J198" s="57"/>
    </row>
    <row r="199" spans="1:10" x14ac:dyDescent="0.25">
      <c r="A199" s="16"/>
      <c r="B199" s="14"/>
      <c r="C199" s="14"/>
      <c r="D199" s="36">
        <v>7</v>
      </c>
      <c r="E199" s="17">
        <v>205</v>
      </c>
      <c r="F199" s="14" t="str">
        <f>VLOOKUP($E199,'Athletes &amp; Championship'!$B$8:$F$298,2,FALSE)</f>
        <v>Rachel Sparrow</v>
      </c>
      <c r="G199" s="14" t="str">
        <f>VLOOKUP($E199,'Athletes &amp; Championship'!$B$8:$E$298,3,FALSE)</f>
        <v>Stratford-Upon-Avon AC</v>
      </c>
      <c r="H199" s="14" t="str">
        <f>VLOOKUP($E199,'Athletes &amp; Championship'!$B$8:$F$298,4,FALSE)</f>
        <v>U11G</v>
      </c>
      <c r="I199" s="47">
        <v>1.05</v>
      </c>
      <c r="J199" s="57"/>
    </row>
    <row r="200" spans="1:10" x14ac:dyDescent="0.25">
      <c r="A200" s="16"/>
      <c r="B200" s="14"/>
      <c r="C200" s="14"/>
      <c r="D200" s="14"/>
      <c r="E200" s="14"/>
      <c r="F200" s="14"/>
      <c r="G200" s="14"/>
      <c r="H200" s="14"/>
      <c r="I200" s="25"/>
      <c r="J200" s="14"/>
    </row>
    <row r="201" spans="1:10" x14ac:dyDescent="0.25">
      <c r="A201" s="16"/>
      <c r="B201" s="14"/>
      <c r="C201" s="14"/>
      <c r="D201" s="14"/>
      <c r="E201" s="14"/>
      <c r="F201" s="14"/>
      <c r="G201" s="14"/>
      <c r="H201" s="14"/>
      <c r="I201" s="25"/>
      <c r="J201" s="14"/>
    </row>
    <row r="202" spans="1:10" x14ac:dyDescent="0.25">
      <c r="A202" s="16" t="s">
        <v>348</v>
      </c>
      <c r="B202" s="14" t="s">
        <v>24</v>
      </c>
      <c r="C202" s="14" t="s">
        <v>41</v>
      </c>
      <c r="D202" s="14">
        <v>1</v>
      </c>
      <c r="E202" s="17">
        <v>626</v>
      </c>
      <c r="F202" s="14" t="str">
        <f>VLOOKUP($E202,'Athletes &amp; Championship'!$B$8:$F$298,2,FALSE)</f>
        <v>Adam Farrow</v>
      </c>
      <c r="G202" s="14" t="str">
        <f>VLOOKUP($E202,'Athletes &amp; Championship'!$B$8:$E$298,3,FALSE)</f>
        <v>Stratford-Upon-Avon AC</v>
      </c>
      <c r="H202" s="14" t="str">
        <f>VLOOKUP($E202,'Athletes &amp; Championship'!$B$8:$F$298,4,FALSE)</f>
        <v>U20M</v>
      </c>
      <c r="I202" s="47">
        <v>1.81</v>
      </c>
      <c r="J202" s="57"/>
    </row>
    <row r="203" spans="1:10" x14ac:dyDescent="0.25">
      <c r="A203" s="16"/>
      <c r="B203" s="14"/>
      <c r="C203" s="14"/>
      <c r="D203" s="14">
        <f>D202+1</f>
        <v>2</v>
      </c>
      <c r="E203" s="17">
        <v>648</v>
      </c>
      <c r="F203" s="14" t="str">
        <f>VLOOKUP($E203,'Athletes &amp; Championship'!$B$8:$F$298,2,FALSE)</f>
        <v>George Fox-Rowe</v>
      </c>
      <c r="G203" s="14" t="str">
        <f>VLOOKUP($E203,'Athletes &amp; Championship'!$B$8:$E$298,3,FALSE)</f>
        <v>Stratford-Upon-Avon AC</v>
      </c>
      <c r="H203" s="14" t="str">
        <f>VLOOKUP($E203,'Athletes &amp; Championship'!$B$8:$F$298,4,FALSE)</f>
        <v>U20M</v>
      </c>
      <c r="I203" s="47">
        <v>1.78</v>
      </c>
      <c r="J203" s="57"/>
    </row>
    <row r="204" spans="1:10" x14ac:dyDescent="0.25">
      <c r="A204" s="16"/>
      <c r="B204" s="14"/>
      <c r="C204" s="14"/>
      <c r="D204" s="14">
        <f t="shared" ref="D204:D212" si="4">D203+1</f>
        <v>3</v>
      </c>
      <c r="E204" s="17">
        <v>620</v>
      </c>
      <c r="F204" s="14" t="str">
        <f>VLOOKUP($E204,'Athletes &amp; Championship'!$B$8:$F$298,2,FALSE)</f>
        <v>Alexander Winning</v>
      </c>
      <c r="G204" s="14" t="str">
        <f>VLOOKUP($E204,'Athletes &amp; Championship'!$B$8:$E$298,3,FALSE)</f>
        <v>Stratford-Upon-Avon AC</v>
      </c>
      <c r="H204" s="14" t="str">
        <f>VLOOKUP($E204,'Athletes &amp; Championship'!$B$8:$F$298,4,FALSE)</f>
        <v>U17M</v>
      </c>
      <c r="I204" s="47">
        <v>1.65</v>
      </c>
      <c r="J204" s="57"/>
    </row>
    <row r="205" spans="1:10" x14ac:dyDescent="0.25">
      <c r="A205" s="16"/>
      <c r="B205" s="14"/>
      <c r="C205" s="14"/>
      <c r="D205" s="14">
        <f t="shared" si="4"/>
        <v>4</v>
      </c>
      <c r="E205" s="17">
        <v>619</v>
      </c>
      <c r="F205" s="14" t="str">
        <f>VLOOKUP($E205,'Athletes &amp; Championship'!$B$8:$F$298,2,FALSE)</f>
        <v>Zach McKenzie</v>
      </c>
      <c r="G205" s="14" t="str">
        <f>VLOOKUP($E205,'Athletes &amp; Championship'!$B$8:$E$298,3,FALSE)</f>
        <v>Stratford-Upon-Avon AC</v>
      </c>
      <c r="H205" s="14" t="str">
        <f>VLOOKUP($E205,'Athletes &amp; Championship'!$B$8:$F$298,4,FALSE)</f>
        <v>U17M</v>
      </c>
      <c r="I205" s="47">
        <v>1.65</v>
      </c>
      <c r="J205" s="57"/>
    </row>
    <row r="206" spans="1:10" x14ac:dyDescent="0.25">
      <c r="A206" s="16"/>
      <c r="B206" s="14"/>
      <c r="C206" s="14"/>
      <c r="D206" s="14">
        <f t="shared" si="4"/>
        <v>5</v>
      </c>
      <c r="E206" s="17">
        <v>285</v>
      </c>
      <c r="F206" s="14" t="str">
        <f>VLOOKUP($E206,'Athletes &amp; Championship'!$B$8:$F$298,2,FALSE)</f>
        <v>Milo Cullimore</v>
      </c>
      <c r="G206" s="14" t="str">
        <f>VLOOKUP($E206,'Athletes &amp; Championship'!$B$8:$E$298,3,FALSE)</f>
        <v>Stratford-Upon-Avon AC</v>
      </c>
      <c r="H206" s="14" t="str">
        <f>VLOOKUP($E206,'Athletes &amp; Championship'!$B$8:$F$298,4,FALSE)</f>
        <v>U15B</v>
      </c>
      <c r="I206" s="47">
        <v>1.55</v>
      </c>
      <c r="J206" s="57"/>
    </row>
    <row r="207" spans="1:10" x14ac:dyDescent="0.25">
      <c r="A207" s="16"/>
      <c r="B207" s="14"/>
      <c r="C207" s="14"/>
      <c r="D207" s="14">
        <f t="shared" si="4"/>
        <v>6</v>
      </c>
      <c r="E207" s="17">
        <v>289</v>
      </c>
      <c r="F207" s="14" t="str">
        <f>VLOOKUP($E207,'Athletes &amp; Championship'!$B$8:$F$298,2,FALSE)</f>
        <v>Jake Richardson</v>
      </c>
      <c r="G207" s="14" t="str">
        <f>VLOOKUP($E207,'Athletes &amp; Championship'!$B$8:$E$298,3,FALSE)</f>
        <v>Stratford-Upon-Avon AC</v>
      </c>
      <c r="H207" s="14" t="str">
        <f>VLOOKUP($E207,'Athletes &amp; Championship'!$B$8:$F$298,4,FALSE)</f>
        <v>U15B</v>
      </c>
      <c r="I207" s="47">
        <v>1.4</v>
      </c>
      <c r="J207" s="57"/>
    </row>
    <row r="208" spans="1:10" x14ac:dyDescent="0.25">
      <c r="A208" s="16"/>
      <c r="B208" s="14"/>
      <c r="C208" s="14"/>
      <c r="D208" s="14">
        <f t="shared" si="4"/>
        <v>7</v>
      </c>
      <c r="E208" s="17">
        <v>286</v>
      </c>
      <c r="F208" s="14" t="str">
        <f>VLOOKUP($E208,'Athletes &amp; Championship'!$B$8:$F$298,2,FALSE)</f>
        <v>Luca De Freitas Pires</v>
      </c>
      <c r="G208" s="14" t="str">
        <f>VLOOKUP($E208,'Athletes &amp; Championship'!$B$8:$E$298,3,FALSE)</f>
        <v>Stratford-Upon-Avon AC</v>
      </c>
      <c r="H208" s="14" t="str">
        <f>VLOOKUP($E208,'Athletes &amp; Championship'!$B$8:$F$298,4,FALSE)</f>
        <v>U15B</v>
      </c>
      <c r="I208" s="47">
        <v>1.35</v>
      </c>
      <c r="J208" s="57"/>
    </row>
    <row r="209" spans="1:10" x14ac:dyDescent="0.25">
      <c r="A209" s="16"/>
      <c r="B209" s="14"/>
      <c r="C209" s="14"/>
      <c r="D209" s="14">
        <f t="shared" si="4"/>
        <v>8</v>
      </c>
      <c r="E209" s="17">
        <v>288</v>
      </c>
      <c r="F209" s="14" t="str">
        <f>VLOOKUP($E209,'Athletes &amp; Championship'!$B$8:$F$298,2,FALSE)</f>
        <v>Alex McMillan</v>
      </c>
      <c r="G209" s="14" t="str">
        <f>VLOOKUP($E209,'Athletes &amp; Championship'!$B$8:$E$298,3,FALSE)</f>
        <v>Stratford-Upon-Avon AC</v>
      </c>
      <c r="H209" s="14" t="str">
        <f>VLOOKUP($E209,'Athletes &amp; Championship'!$B$8:$F$298,4,FALSE)</f>
        <v>U15B</v>
      </c>
      <c r="I209" s="47">
        <v>1.35</v>
      </c>
      <c r="J209" s="57"/>
    </row>
    <row r="210" spans="1:10" x14ac:dyDescent="0.25">
      <c r="A210" s="16"/>
      <c r="B210" s="14"/>
      <c r="C210" s="14"/>
      <c r="D210" s="14">
        <f t="shared" si="4"/>
        <v>9</v>
      </c>
      <c r="E210" s="17">
        <v>650</v>
      </c>
      <c r="F210" s="14" t="str">
        <f>VLOOKUP($E210,'Athletes &amp; Championship'!$B$8:$F$298,2,FALSE)</f>
        <v>Harry Gravelsons</v>
      </c>
      <c r="G210" s="14" t="str">
        <f>VLOOKUP($E210,'Athletes &amp; Championship'!$B$8:$E$298,3,FALSE)</f>
        <v>Stratford-Upon-Avon AC</v>
      </c>
      <c r="H210" s="14" t="str">
        <f>VLOOKUP($E210,'Athletes &amp; Championship'!$B$8:$F$298,4,FALSE)</f>
        <v>U20M</v>
      </c>
      <c r="I210" s="47">
        <v>1.3</v>
      </c>
      <c r="J210" s="57"/>
    </row>
    <row r="211" spans="1:10" x14ac:dyDescent="0.25">
      <c r="A211" s="16"/>
      <c r="B211" s="14"/>
      <c r="C211" s="14"/>
      <c r="D211" s="14">
        <f t="shared" si="4"/>
        <v>10</v>
      </c>
      <c r="E211" s="17">
        <v>287</v>
      </c>
      <c r="F211" s="14" t="str">
        <f>VLOOKUP($E211,'Athletes &amp; Championship'!$B$8:$F$298,2,FALSE)</f>
        <v>Seb Hillard</v>
      </c>
      <c r="G211" s="14" t="str">
        <f>VLOOKUP($E211,'Athletes &amp; Championship'!$B$8:$E$298,3,FALSE)</f>
        <v>Stratford-Upon-Avon AC</v>
      </c>
      <c r="H211" s="14" t="str">
        <f>VLOOKUP($E211,'Athletes &amp; Championship'!$B$8:$F$298,4,FALSE)</f>
        <v>U15B</v>
      </c>
      <c r="I211" s="47">
        <v>1.25</v>
      </c>
      <c r="J211" s="57"/>
    </row>
    <row r="212" spans="1:10" x14ac:dyDescent="0.25">
      <c r="A212" s="16"/>
      <c r="B212" s="14"/>
      <c r="C212" s="14"/>
      <c r="D212" s="14">
        <f t="shared" si="4"/>
        <v>11</v>
      </c>
      <c r="E212" s="17">
        <v>284</v>
      </c>
      <c r="F212" s="14" t="str">
        <f>VLOOKUP($E212,'Athletes &amp; Championship'!$B$8:$F$298,2,FALSE)</f>
        <v>Oliver Battersby</v>
      </c>
      <c r="G212" s="14" t="str">
        <f>VLOOKUP($E212,'Athletes &amp; Championship'!$B$8:$E$298,3,FALSE)</f>
        <v>Stratford-Upon-Avon AC</v>
      </c>
      <c r="H212" s="14" t="str">
        <f>VLOOKUP($E212,'Athletes &amp; Championship'!$B$8:$F$298,4,FALSE)</f>
        <v>U15B</v>
      </c>
      <c r="I212" s="47">
        <v>1.25</v>
      </c>
      <c r="J212" s="57"/>
    </row>
    <row r="213" spans="1:10" x14ac:dyDescent="0.25">
      <c r="A213" s="16"/>
      <c r="B213" s="14"/>
      <c r="C213" s="14"/>
      <c r="D213" s="14"/>
      <c r="E213" s="14"/>
      <c r="F213" s="14"/>
      <c r="G213" s="14"/>
      <c r="H213" s="14"/>
      <c r="I213" s="25"/>
      <c r="J213" s="14"/>
    </row>
    <row r="214" spans="1:10" x14ac:dyDescent="0.25">
      <c r="A214" s="16"/>
      <c r="B214" s="14"/>
      <c r="C214" s="14"/>
      <c r="D214" s="14"/>
      <c r="E214" s="14"/>
      <c r="F214" s="14"/>
      <c r="G214" s="14"/>
      <c r="H214" s="14"/>
      <c r="I214" s="25"/>
      <c r="J214" s="14"/>
    </row>
    <row r="215" spans="1:10" x14ac:dyDescent="0.25">
      <c r="A215" s="16" t="s">
        <v>349</v>
      </c>
      <c r="B215" s="14" t="s">
        <v>25</v>
      </c>
      <c r="C215" s="14" t="s">
        <v>282</v>
      </c>
      <c r="D215" s="14">
        <v>1</v>
      </c>
      <c r="E215" s="17">
        <v>646</v>
      </c>
      <c r="F215" s="14" t="str">
        <f>VLOOKUP($E215,'Athletes &amp; Championship'!$B$8:$F$298,2,FALSE)</f>
        <v>Nick Butler</v>
      </c>
      <c r="G215" s="14" t="str">
        <f>VLOOKUP($E215,'Athletes &amp; Championship'!$B$8:$E$298,3,FALSE)</f>
        <v>Stratford-Upon-Avon AC</v>
      </c>
      <c r="H215" s="14" t="str">
        <f>VLOOKUP($E215,'Athletes &amp; Championship'!$B$8:$F$298,4,FALSE)</f>
        <v>U20M</v>
      </c>
      <c r="I215" s="47">
        <v>12.53</v>
      </c>
      <c r="J215" s="57"/>
    </row>
    <row r="216" spans="1:10" x14ac:dyDescent="0.25">
      <c r="A216" s="16"/>
      <c r="B216" s="14"/>
      <c r="C216" s="14"/>
      <c r="D216" s="14">
        <v>2</v>
      </c>
      <c r="E216" s="17">
        <v>619</v>
      </c>
      <c r="F216" s="14" t="str">
        <f>VLOOKUP($E216,'Athletes &amp; Championship'!$B$8:$F$298,2,FALSE)</f>
        <v>Zach McKenzie</v>
      </c>
      <c r="G216" s="14" t="str">
        <f>VLOOKUP($E216,'Athletes &amp; Championship'!$B$8:$E$298,3,FALSE)</f>
        <v>Stratford-Upon-Avon AC</v>
      </c>
      <c r="H216" s="14" t="str">
        <f>VLOOKUP($E216,'Athletes &amp; Championship'!$B$8:$F$298,4,FALSE)</f>
        <v>U17M</v>
      </c>
      <c r="I216" s="47">
        <v>12.3</v>
      </c>
      <c r="J216" s="57"/>
    </row>
    <row r="217" spans="1:10" x14ac:dyDescent="0.25">
      <c r="A217" s="16"/>
      <c r="B217" s="14"/>
      <c r="C217" s="14"/>
      <c r="D217" s="14">
        <v>3</v>
      </c>
      <c r="E217" s="17">
        <v>601</v>
      </c>
      <c r="F217" s="14" t="str">
        <f>VLOOKUP($E217,'Athletes &amp; Championship'!$B$8:$F$298,2,FALSE)</f>
        <v>Amelia Leighton</v>
      </c>
      <c r="G217" s="14" t="str">
        <f>VLOOKUP($E217,'Athletes &amp; Championship'!$B$8:$E$298,3,FALSE)</f>
        <v>Stratford-Upon-Avon AC</v>
      </c>
      <c r="H217" s="14" t="str">
        <f>VLOOKUP($E217,'Athletes &amp; Championship'!$B$8:$F$298,4,FALSE)</f>
        <v>U20W</v>
      </c>
      <c r="I217" s="47">
        <v>11.06</v>
      </c>
      <c r="J217" s="57"/>
    </row>
    <row r="218" spans="1:10" x14ac:dyDescent="0.25">
      <c r="A218" s="16"/>
      <c r="B218" s="14"/>
      <c r="C218" s="14"/>
      <c r="D218" s="14">
        <v>4</v>
      </c>
      <c r="E218" s="17">
        <v>282</v>
      </c>
      <c r="F218" s="14" t="str">
        <f>VLOOKUP($E218,'Athletes &amp; Championship'!$B$8:$F$298,2,FALSE)</f>
        <v>Alastair Webb</v>
      </c>
      <c r="G218" s="14" t="str">
        <f>VLOOKUP($E218,'Athletes &amp; Championship'!$B$8:$E$298,3,FALSE)</f>
        <v>Stratford-Upon-Avon AC</v>
      </c>
      <c r="H218" s="14" t="str">
        <f>VLOOKUP($E218,'Athletes &amp; Championship'!$B$8:$F$298,4,FALSE)</f>
        <v>M35</v>
      </c>
      <c r="I218" s="47">
        <v>9.75</v>
      </c>
      <c r="J218" s="57"/>
    </row>
    <row r="219" spans="1:10" x14ac:dyDescent="0.25">
      <c r="A219" s="16"/>
      <c r="B219" s="14"/>
      <c r="C219" s="14"/>
      <c r="D219" s="14"/>
      <c r="E219" s="14"/>
      <c r="F219" s="14"/>
      <c r="G219" s="14"/>
      <c r="H219" s="14"/>
      <c r="I219" s="25"/>
      <c r="J219" s="14"/>
    </row>
    <row r="220" spans="1:10" x14ac:dyDescent="0.25">
      <c r="A220" s="16"/>
      <c r="B220" s="14"/>
      <c r="C220" s="14"/>
      <c r="D220" s="14"/>
      <c r="E220" s="14"/>
      <c r="F220" s="14"/>
      <c r="G220" s="14"/>
      <c r="H220" s="14"/>
      <c r="I220" s="25"/>
      <c r="J220" s="14"/>
    </row>
    <row r="221" spans="1:10" x14ac:dyDescent="0.25">
      <c r="A221" s="16" t="s">
        <v>350</v>
      </c>
      <c r="B221" s="14" t="s">
        <v>26</v>
      </c>
      <c r="C221" s="14" t="s">
        <v>282</v>
      </c>
      <c r="D221" s="36">
        <v>1</v>
      </c>
      <c r="E221" s="17">
        <v>626</v>
      </c>
      <c r="F221" s="14" t="str">
        <f>VLOOKUP($E221,'Athletes &amp; Championship'!$B$8:$F$298,2,FALSE)</f>
        <v>Adam Farrow</v>
      </c>
      <c r="G221" s="14" t="str">
        <f>VLOOKUP($E221,'Athletes &amp; Championship'!$B$8:$E$298,3,FALSE)</f>
        <v>Stratford-Upon-Avon AC</v>
      </c>
      <c r="H221" s="14" t="str">
        <f>VLOOKUP($E221,'Athletes &amp; Championship'!$B$8:$F$298,4,FALSE)</f>
        <v>U20M</v>
      </c>
      <c r="I221" s="47">
        <v>9.99</v>
      </c>
      <c r="J221" s="57"/>
    </row>
    <row r="222" spans="1:10" x14ac:dyDescent="0.25">
      <c r="A222" s="16"/>
      <c r="B222" s="14"/>
      <c r="C222" s="14"/>
      <c r="D222" s="14">
        <f t="shared" ref="D222:D226" si="5">D221+1</f>
        <v>2</v>
      </c>
      <c r="E222" s="17">
        <v>593</v>
      </c>
      <c r="F222" s="14" t="str">
        <f>VLOOKUP($E222,'Athletes &amp; Championship'!$B$8:$F$298,2,FALSE)</f>
        <v>Issy Newton</v>
      </c>
      <c r="G222" s="14" t="str">
        <f>VLOOKUP($E222,'Athletes &amp; Championship'!$B$8:$E$298,3,FALSE)</f>
        <v>Stratford-Upon-Avon AC</v>
      </c>
      <c r="H222" s="14" t="str">
        <f>VLOOKUP($E222,'Athletes &amp; Championship'!$B$8:$F$298,4,FALSE)</f>
        <v>U17W</v>
      </c>
      <c r="I222" s="47">
        <v>9.19</v>
      </c>
      <c r="J222" s="57"/>
    </row>
    <row r="223" spans="1:10" x14ac:dyDescent="0.25">
      <c r="A223" s="16"/>
      <c r="B223" s="14"/>
      <c r="C223" s="14"/>
      <c r="D223" s="14">
        <f t="shared" si="5"/>
        <v>3</v>
      </c>
      <c r="E223" s="17">
        <v>591</v>
      </c>
      <c r="F223" s="14" t="str">
        <f>VLOOKUP($E223,'Athletes &amp; Championship'!$B$8:$F$298,2,FALSE)</f>
        <v>Holly Newton</v>
      </c>
      <c r="G223" s="14" t="str">
        <f>VLOOKUP($E223,'Athletes &amp; Championship'!$B$8:$E$298,3,FALSE)</f>
        <v>Stratford-Upon-Avon AC</v>
      </c>
      <c r="H223" s="14" t="str">
        <f>VLOOKUP($E223,'Athletes &amp; Championship'!$B$8:$F$298,4,FALSE)</f>
        <v>U17W</v>
      </c>
      <c r="I223" s="47">
        <v>8.26</v>
      </c>
      <c r="J223" s="57"/>
    </row>
    <row r="224" spans="1:10" x14ac:dyDescent="0.25">
      <c r="A224" s="16"/>
      <c r="B224" s="14"/>
      <c r="C224" s="14"/>
      <c r="D224" s="14">
        <f t="shared" si="5"/>
        <v>4</v>
      </c>
      <c r="E224" s="17">
        <v>249</v>
      </c>
      <c r="F224" s="14" t="str">
        <f>VLOOKUP($E224,'Athletes &amp; Championship'!$B$8:$F$298,2,FALSE)</f>
        <v>Ethan Winning</v>
      </c>
      <c r="G224" s="14" t="str">
        <f>VLOOKUP($E224,'Athletes &amp; Championship'!$B$8:$E$298,3,FALSE)</f>
        <v>Stratford-Upon-Avon AC</v>
      </c>
      <c r="H224" s="14" t="str">
        <f>VLOOKUP($E224,'Athletes &amp; Championship'!$B$8:$F$298,4,FALSE)</f>
        <v>U13B</v>
      </c>
      <c r="I224" s="47">
        <v>7.93</v>
      </c>
      <c r="J224" s="57"/>
    </row>
    <row r="225" spans="1:10" x14ac:dyDescent="0.25">
      <c r="A225" s="16"/>
      <c r="B225" s="14"/>
      <c r="C225" s="14"/>
      <c r="D225" s="14">
        <f t="shared" si="5"/>
        <v>5</v>
      </c>
      <c r="E225" s="17">
        <v>286</v>
      </c>
      <c r="F225" s="14" t="str">
        <f>VLOOKUP($E225,'Athletes &amp; Championship'!$B$8:$F$298,2,FALSE)</f>
        <v>Luca De Freitas Pires</v>
      </c>
      <c r="G225" s="14" t="str">
        <f>VLOOKUP($E225,'Athletes &amp; Championship'!$B$8:$E$298,3,FALSE)</f>
        <v>Stratford-Upon-Avon AC</v>
      </c>
      <c r="H225" s="14" t="str">
        <f>VLOOKUP($E225,'Athletes &amp; Championship'!$B$8:$F$298,4,FALSE)</f>
        <v>U15B</v>
      </c>
      <c r="I225" s="47">
        <v>6.9</v>
      </c>
      <c r="J225" s="57"/>
    </row>
    <row r="226" spans="1:10" x14ac:dyDescent="0.25">
      <c r="A226" s="16"/>
      <c r="B226" s="14"/>
      <c r="C226" s="14"/>
      <c r="D226" s="14">
        <f t="shared" si="5"/>
        <v>6</v>
      </c>
      <c r="E226" s="17">
        <v>244</v>
      </c>
      <c r="F226" s="14" t="str">
        <f>VLOOKUP($E226,'Athletes &amp; Championship'!$B$8:$F$298,2,FALSE)</f>
        <v>Alex Wood</v>
      </c>
      <c r="G226" s="14" t="str">
        <f>VLOOKUP($E226,'Athletes &amp; Championship'!$B$8:$E$298,3,FALSE)</f>
        <v>Stratford-Upon-Avon AC</v>
      </c>
      <c r="H226" s="14" t="str">
        <f>VLOOKUP($E226,'Athletes &amp; Championship'!$B$8:$F$298,4,FALSE)</f>
        <v>U13B</v>
      </c>
      <c r="I226" s="47">
        <v>5.24</v>
      </c>
      <c r="J226" s="57"/>
    </row>
    <row r="227" spans="1:10" ht="15.75" thickBot="1" x14ac:dyDescent="0.3">
      <c r="A227" s="23"/>
      <c r="B227" s="1"/>
      <c r="C227" s="1"/>
      <c r="D227" s="1"/>
      <c r="E227" s="1"/>
      <c r="F227" s="1"/>
      <c r="G227" s="1"/>
      <c r="H227" s="1"/>
      <c r="I227" s="60"/>
      <c r="J227" s="14"/>
    </row>
    <row r="228" spans="1:10" x14ac:dyDescent="0.25">
      <c r="D228" s="14"/>
      <c r="J228" s="14"/>
    </row>
    <row r="229" spans="1:10" x14ac:dyDescent="0.25">
      <c r="D229" s="14"/>
    </row>
  </sheetData>
  <sortState xmlns:xlrd2="http://schemas.microsoft.com/office/spreadsheetml/2017/richdata2" ref="E221:J226">
    <sortCondition descending="1" ref="I221:I226"/>
  </sortState>
  <mergeCells count="2">
    <mergeCell ref="A5:I5"/>
    <mergeCell ref="A6:C6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1929F02-3D25-4E83-8BEC-7228FFFFCE16}">
  <dimension ref="A1:F166"/>
  <sheetViews>
    <sheetView workbookViewId="0">
      <selection sqref="A1:A2"/>
    </sheetView>
  </sheetViews>
  <sheetFormatPr defaultColWidth="8.85546875" defaultRowHeight="15" x14ac:dyDescent="0.25"/>
  <cols>
    <col min="1" max="1" width="9.140625" customWidth="1"/>
    <col min="2" max="2" width="9.42578125" style="11" customWidth="1"/>
    <col min="3" max="3" width="25.7109375" customWidth="1"/>
    <col min="4" max="4" width="25.42578125" customWidth="1"/>
    <col min="5" max="6" width="11.7109375" style="5" customWidth="1"/>
  </cols>
  <sheetData>
    <row r="1" spans="1:6" x14ac:dyDescent="0.25">
      <c r="A1" s="2" t="s">
        <v>352</v>
      </c>
    </row>
    <row r="2" spans="1:6" x14ac:dyDescent="0.25">
      <c r="A2" s="80" t="s">
        <v>353</v>
      </c>
    </row>
    <row r="4" spans="1:6" x14ac:dyDescent="0.25">
      <c r="A4" s="2" t="s">
        <v>10</v>
      </c>
    </row>
    <row r="5" spans="1:6" ht="15.75" thickBot="1" x14ac:dyDescent="0.3"/>
    <row r="6" spans="1:6" x14ac:dyDescent="0.25">
      <c r="B6" s="12" t="s">
        <v>15</v>
      </c>
      <c r="C6" s="13" t="s">
        <v>6</v>
      </c>
      <c r="D6" s="10" t="s">
        <v>16</v>
      </c>
      <c r="E6" s="9" t="s">
        <v>14</v>
      </c>
      <c r="F6" s="7"/>
    </row>
    <row r="7" spans="1:6" ht="15.75" thickBot="1" x14ac:dyDescent="0.3">
      <c r="B7" s="26"/>
      <c r="C7" s="27"/>
      <c r="D7" s="27"/>
      <c r="E7" s="22"/>
      <c r="F7" s="7"/>
    </row>
    <row r="8" spans="1:6" x14ac:dyDescent="0.25">
      <c r="A8" s="8" t="s">
        <v>11</v>
      </c>
      <c r="B8" s="28">
        <v>201</v>
      </c>
      <c r="C8" s="29" t="s">
        <v>168</v>
      </c>
      <c r="D8" s="29" t="s">
        <v>7</v>
      </c>
      <c r="E8" s="30" t="s">
        <v>11</v>
      </c>
      <c r="F8" s="31"/>
    </row>
    <row r="9" spans="1:6" x14ac:dyDescent="0.25">
      <c r="A9" s="16"/>
      <c r="B9" s="33">
        <v>202</v>
      </c>
      <c r="C9" s="17" t="s">
        <v>174</v>
      </c>
      <c r="D9" s="17" t="s">
        <v>7</v>
      </c>
      <c r="E9" s="34" t="s">
        <v>11</v>
      </c>
      <c r="F9" s="35"/>
    </row>
    <row r="10" spans="1:6" x14ac:dyDescent="0.25">
      <c r="A10" s="16"/>
      <c r="B10" s="33">
        <v>203</v>
      </c>
      <c r="C10" s="17" t="s">
        <v>87</v>
      </c>
      <c r="D10" s="17" t="s">
        <v>7</v>
      </c>
      <c r="E10" s="34" t="s">
        <v>11</v>
      </c>
      <c r="F10" s="35"/>
    </row>
    <row r="11" spans="1:6" x14ac:dyDescent="0.25">
      <c r="A11" s="16"/>
      <c r="B11" s="33">
        <v>204</v>
      </c>
      <c r="C11" s="17" t="s">
        <v>175</v>
      </c>
      <c r="D11" s="17" t="s">
        <v>7</v>
      </c>
      <c r="E11" s="34" t="s">
        <v>11</v>
      </c>
      <c r="F11" s="35"/>
    </row>
    <row r="12" spans="1:6" x14ac:dyDescent="0.25">
      <c r="A12" s="16"/>
      <c r="B12" s="33">
        <v>205</v>
      </c>
      <c r="C12" s="17" t="s">
        <v>93</v>
      </c>
      <c r="D12" s="17" t="s">
        <v>7</v>
      </c>
      <c r="E12" s="34" t="s">
        <v>11</v>
      </c>
      <c r="F12" s="35"/>
    </row>
    <row r="13" spans="1:6" x14ac:dyDescent="0.25">
      <c r="A13" s="16"/>
      <c r="B13" s="33">
        <v>206</v>
      </c>
      <c r="C13" s="17" t="s">
        <v>176</v>
      </c>
      <c r="D13" s="17" t="s">
        <v>7</v>
      </c>
      <c r="E13" s="34" t="s">
        <v>11</v>
      </c>
      <c r="F13" s="35"/>
    </row>
    <row r="14" spans="1:6" x14ac:dyDescent="0.25">
      <c r="A14" s="16"/>
      <c r="B14" s="33">
        <v>207</v>
      </c>
      <c r="C14" s="17" t="s">
        <v>169</v>
      </c>
      <c r="D14" s="17" t="s">
        <v>7</v>
      </c>
      <c r="E14" s="34" t="s">
        <v>11</v>
      </c>
      <c r="F14" s="35"/>
    </row>
    <row r="15" spans="1:6" x14ac:dyDescent="0.25">
      <c r="A15" s="16"/>
      <c r="B15" s="33">
        <v>208</v>
      </c>
      <c r="C15" s="17" t="s">
        <v>164</v>
      </c>
      <c r="D15" s="17" t="s">
        <v>7</v>
      </c>
      <c r="E15" s="34" t="s">
        <v>11</v>
      </c>
      <c r="F15" s="35"/>
    </row>
    <row r="16" spans="1:6" x14ac:dyDescent="0.25">
      <c r="A16" s="16"/>
      <c r="B16" s="33">
        <v>209</v>
      </c>
      <c r="C16" s="17" t="s">
        <v>179</v>
      </c>
      <c r="D16" s="17" t="s">
        <v>7</v>
      </c>
      <c r="E16" s="34" t="s">
        <v>11</v>
      </c>
      <c r="F16" s="35"/>
    </row>
    <row r="17" spans="1:6" x14ac:dyDescent="0.25">
      <c r="A17" s="16"/>
      <c r="B17" s="33">
        <v>210</v>
      </c>
      <c r="C17" s="17" t="s">
        <v>173</v>
      </c>
      <c r="D17" s="17" t="s">
        <v>7</v>
      </c>
      <c r="E17" s="34" t="s">
        <v>11</v>
      </c>
      <c r="F17" s="35"/>
    </row>
    <row r="18" spans="1:6" x14ac:dyDescent="0.25">
      <c r="A18" s="16"/>
      <c r="B18" s="33">
        <v>211</v>
      </c>
      <c r="C18" s="17" t="s">
        <v>177</v>
      </c>
      <c r="D18" s="17" t="s">
        <v>7</v>
      </c>
      <c r="E18" s="34" t="s">
        <v>11</v>
      </c>
      <c r="F18" s="35"/>
    </row>
    <row r="19" spans="1:6" x14ac:dyDescent="0.25">
      <c r="A19" s="16"/>
      <c r="B19" s="33">
        <v>212</v>
      </c>
      <c r="C19" s="17" t="s">
        <v>165</v>
      </c>
      <c r="D19" s="17" t="s">
        <v>7</v>
      </c>
      <c r="E19" s="34" t="s">
        <v>11</v>
      </c>
      <c r="F19" s="35"/>
    </row>
    <row r="20" spans="1:6" x14ac:dyDescent="0.25">
      <c r="A20" s="16"/>
      <c r="B20" s="33">
        <v>213</v>
      </c>
      <c r="C20" s="17" t="s">
        <v>166</v>
      </c>
      <c r="D20" s="17" t="s">
        <v>7</v>
      </c>
      <c r="E20" s="34" t="s">
        <v>11</v>
      </c>
      <c r="F20" s="35"/>
    </row>
    <row r="21" spans="1:6" x14ac:dyDescent="0.25">
      <c r="A21" s="16"/>
      <c r="B21" s="33">
        <v>214</v>
      </c>
      <c r="C21" s="17" t="s">
        <v>170</v>
      </c>
      <c r="D21" s="17" t="s">
        <v>7</v>
      </c>
      <c r="E21" s="34" t="s">
        <v>11</v>
      </c>
      <c r="F21" s="35"/>
    </row>
    <row r="22" spans="1:6" x14ac:dyDescent="0.25">
      <c r="A22" s="16"/>
      <c r="B22" s="33">
        <v>215</v>
      </c>
      <c r="C22" s="17" t="s">
        <v>178</v>
      </c>
      <c r="D22" s="17" t="s">
        <v>7</v>
      </c>
      <c r="E22" s="34" t="s">
        <v>11</v>
      </c>
      <c r="F22" s="35"/>
    </row>
    <row r="23" spans="1:6" x14ac:dyDescent="0.25">
      <c r="A23" s="16"/>
      <c r="B23" s="33">
        <v>216</v>
      </c>
      <c r="C23" s="17" t="s">
        <v>171</v>
      </c>
      <c r="D23" s="17" t="s">
        <v>7</v>
      </c>
      <c r="E23" s="34" t="s">
        <v>11</v>
      </c>
      <c r="F23" s="35"/>
    </row>
    <row r="24" spans="1:6" x14ac:dyDescent="0.25">
      <c r="A24" s="16"/>
      <c r="B24" s="33">
        <v>217</v>
      </c>
      <c r="C24" s="17" t="s">
        <v>172</v>
      </c>
      <c r="D24" s="17" t="s">
        <v>7</v>
      </c>
      <c r="E24" s="34" t="s">
        <v>11</v>
      </c>
      <c r="F24" s="35"/>
    </row>
    <row r="25" spans="1:6" x14ac:dyDescent="0.25">
      <c r="A25" s="16"/>
      <c r="B25" s="33">
        <v>218</v>
      </c>
      <c r="C25" s="17" t="s">
        <v>167</v>
      </c>
      <c r="D25" s="17" t="s">
        <v>7</v>
      </c>
      <c r="E25" s="34" t="s">
        <v>11</v>
      </c>
      <c r="F25" s="35"/>
    </row>
    <row r="26" spans="1:6" ht="15.75" thickBot="1" x14ac:dyDescent="0.3">
      <c r="A26" s="23"/>
      <c r="B26" s="37">
        <v>219</v>
      </c>
      <c r="C26" s="24" t="s">
        <v>313</v>
      </c>
      <c r="D26" s="24" t="s">
        <v>7</v>
      </c>
      <c r="E26" s="38" t="s">
        <v>11</v>
      </c>
      <c r="F26" s="39"/>
    </row>
    <row r="27" spans="1:6" x14ac:dyDescent="0.25">
      <c r="A27" s="16" t="s">
        <v>94</v>
      </c>
      <c r="B27" s="33">
        <v>220</v>
      </c>
      <c r="C27" s="17" t="s">
        <v>185</v>
      </c>
      <c r="D27" s="17" t="s">
        <v>7</v>
      </c>
      <c r="E27" s="34" t="s">
        <v>94</v>
      </c>
      <c r="F27" s="35"/>
    </row>
    <row r="28" spans="1:6" x14ac:dyDescent="0.25">
      <c r="A28" s="16"/>
      <c r="B28" s="33">
        <v>221</v>
      </c>
      <c r="C28" s="17" t="s">
        <v>184</v>
      </c>
      <c r="D28" s="17" t="s">
        <v>7</v>
      </c>
      <c r="E28" s="34" t="s">
        <v>94</v>
      </c>
      <c r="F28" s="35"/>
    </row>
    <row r="29" spans="1:6" x14ac:dyDescent="0.25">
      <c r="A29" s="16"/>
      <c r="B29" s="33">
        <v>222</v>
      </c>
      <c r="C29" s="17" t="s">
        <v>204</v>
      </c>
      <c r="D29" s="17" t="s">
        <v>7</v>
      </c>
      <c r="E29" s="34" t="s">
        <v>94</v>
      </c>
      <c r="F29" s="35"/>
    </row>
    <row r="30" spans="1:6" x14ac:dyDescent="0.25">
      <c r="A30" s="16"/>
      <c r="B30" s="33">
        <v>223</v>
      </c>
      <c r="C30" s="17" t="s">
        <v>180</v>
      </c>
      <c r="D30" s="17" t="s">
        <v>7</v>
      </c>
      <c r="E30" s="34" t="s">
        <v>94</v>
      </c>
      <c r="F30" s="35"/>
    </row>
    <row r="31" spans="1:6" x14ac:dyDescent="0.25">
      <c r="A31" s="16"/>
      <c r="B31" s="33">
        <v>224</v>
      </c>
      <c r="C31" s="17" t="s">
        <v>96</v>
      </c>
      <c r="D31" s="17" t="s">
        <v>7</v>
      </c>
      <c r="E31" s="34" t="s">
        <v>94</v>
      </c>
      <c r="F31" s="35"/>
    </row>
    <row r="32" spans="1:6" x14ac:dyDescent="0.25">
      <c r="A32" s="16"/>
      <c r="B32" s="33">
        <v>225</v>
      </c>
      <c r="C32" s="17" t="s">
        <v>189</v>
      </c>
      <c r="D32" s="17" t="s">
        <v>7</v>
      </c>
      <c r="E32" s="34" t="s">
        <v>94</v>
      </c>
      <c r="F32" s="35"/>
    </row>
    <row r="33" spans="1:6" x14ac:dyDescent="0.25">
      <c r="A33" s="16"/>
      <c r="B33" s="33">
        <v>226</v>
      </c>
      <c r="C33" s="17" t="s">
        <v>188</v>
      </c>
      <c r="D33" s="17" t="s">
        <v>7</v>
      </c>
      <c r="E33" s="34" t="s">
        <v>94</v>
      </c>
      <c r="F33" s="35"/>
    </row>
    <row r="34" spans="1:6" x14ac:dyDescent="0.25">
      <c r="A34" s="16"/>
      <c r="B34" s="33">
        <v>227</v>
      </c>
      <c r="C34" s="17" t="s">
        <v>181</v>
      </c>
      <c r="D34" s="17" t="s">
        <v>7</v>
      </c>
      <c r="E34" s="34" t="s">
        <v>94</v>
      </c>
      <c r="F34" s="35"/>
    </row>
    <row r="35" spans="1:6" x14ac:dyDescent="0.25">
      <c r="A35" s="16"/>
      <c r="B35" s="33">
        <v>228</v>
      </c>
      <c r="C35" s="17" t="s">
        <v>186</v>
      </c>
      <c r="D35" s="17" t="s">
        <v>7</v>
      </c>
      <c r="E35" s="34" t="s">
        <v>94</v>
      </c>
      <c r="F35" s="35"/>
    </row>
    <row r="36" spans="1:6" x14ac:dyDescent="0.25">
      <c r="A36" s="16"/>
      <c r="B36" s="33">
        <v>231</v>
      </c>
      <c r="C36" s="17" t="s">
        <v>182</v>
      </c>
      <c r="D36" s="17" t="s">
        <v>7</v>
      </c>
      <c r="E36" s="34" t="s">
        <v>94</v>
      </c>
      <c r="F36" s="35"/>
    </row>
    <row r="37" spans="1:6" x14ac:dyDescent="0.25">
      <c r="A37" s="16"/>
      <c r="B37" s="33">
        <v>232</v>
      </c>
      <c r="C37" s="17" t="s">
        <v>187</v>
      </c>
      <c r="D37" s="17" t="s">
        <v>7</v>
      </c>
      <c r="E37" s="34" t="s">
        <v>94</v>
      </c>
      <c r="F37" s="35"/>
    </row>
    <row r="38" spans="1:6" ht="15.75" thickBot="1" x14ac:dyDescent="0.3">
      <c r="A38" s="23"/>
      <c r="B38" s="37">
        <v>233</v>
      </c>
      <c r="C38" s="24" t="s">
        <v>183</v>
      </c>
      <c r="D38" s="24" t="s">
        <v>7</v>
      </c>
      <c r="E38" s="38" t="s">
        <v>94</v>
      </c>
      <c r="F38" s="39"/>
    </row>
    <row r="39" spans="1:6" x14ac:dyDescent="0.25">
      <c r="A39" s="8" t="s">
        <v>101</v>
      </c>
      <c r="B39" s="28">
        <v>261</v>
      </c>
      <c r="C39" s="29" t="s">
        <v>191</v>
      </c>
      <c r="D39" s="29" t="s">
        <v>7</v>
      </c>
      <c r="E39" s="30" t="s">
        <v>101</v>
      </c>
      <c r="F39" s="31"/>
    </row>
    <row r="40" spans="1:6" x14ac:dyDescent="0.25">
      <c r="A40" s="16"/>
      <c r="B40" s="33">
        <v>262</v>
      </c>
      <c r="C40" s="17" t="s">
        <v>258</v>
      </c>
      <c r="D40" s="17" t="s">
        <v>7</v>
      </c>
      <c r="E40" s="34" t="s">
        <v>101</v>
      </c>
      <c r="F40" s="35"/>
    </row>
    <row r="41" spans="1:6" x14ac:dyDescent="0.25">
      <c r="A41" s="16"/>
      <c r="B41" s="33">
        <v>263</v>
      </c>
      <c r="C41" s="17" t="s">
        <v>193</v>
      </c>
      <c r="D41" s="17" t="s">
        <v>7</v>
      </c>
      <c r="E41" s="34" t="s">
        <v>101</v>
      </c>
      <c r="F41" s="35"/>
    </row>
    <row r="42" spans="1:6" x14ac:dyDescent="0.25">
      <c r="A42" s="16"/>
      <c r="B42" s="33">
        <v>264</v>
      </c>
      <c r="C42" s="17" t="s">
        <v>190</v>
      </c>
      <c r="D42" s="17" t="s">
        <v>7</v>
      </c>
      <c r="E42" s="34" t="s">
        <v>101</v>
      </c>
      <c r="F42" s="35"/>
    </row>
    <row r="43" spans="1:6" x14ac:dyDescent="0.25">
      <c r="A43" s="16"/>
      <c r="B43" s="33">
        <v>265</v>
      </c>
      <c r="C43" s="17" t="s">
        <v>314</v>
      </c>
      <c r="D43" s="17" t="s">
        <v>7</v>
      </c>
      <c r="E43" s="34" t="s">
        <v>101</v>
      </c>
      <c r="F43" s="35"/>
    </row>
    <row r="44" spans="1:6" x14ac:dyDescent="0.25">
      <c r="A44" s="16"/>
      <c r="B44" s="33">
        <v>266</v>
      </c>
      <c r="C44" s="17" t="s">
        <v>345</v>
      </c>
      <c r="D44" s="17" t="s">
        <v>7</v>
      </c>
      <c r="E44" s="34" t="s">
        <v>101</v>
      </c>
      <c r="F44" s="35"/>
    </row>
    <row r="45" spans="1:6" x14ac:dyDescent="0.25">
      <c r="A45" s="16"/>
      <c r="B45" s="33">
        <v>267</v>
      </c>
      <c r="C45" s="17" t="s">
        <v>149</v>
      </c>
      <c r="D45" s="17" t="s">
        <v>7</v>
      </c>
      <c r="E45" s="34" t="s">
        <v>101</v>
      </c>
      <c r="F45" s="35"/>
    </row>
    <row r="46" spans="1:6" x14ac:dyDescent="0.25">
      <c r="A46" s="16"/>
      <c r="B46" s="33">
        <v>268</v>
      </c>
      <c r="C46" s="17" t="s">
        <v>148</v>
      </c>
      <c r="D46" s="17" t="s">
        <v>7</v>
      </c>
      <c r="E46" s="34" t="s">
        <v>101</v>
      </c>
      <c r="F46" s="35"/>
    </row>
    <row r="47" spans="1:6" x14ac:dyDescent="0.25">
      <c r="A47" s="16"/>
      <c r="B47" s="33">
        <v>269</v>
      </c>
      <c r="C47" s="17" t="s">
        <v>91</v>
      </c>
      <c r="D47" s="17" t="s">
        <v>7</v>
      </c>
      <c r="E47" s="34" t="s">
        <v>101</v>
      </c>
      <c r="F47" s="35"/>
    </row>
    <row r="48" spans="1:6" x14ac:dyDescent="0.25">
      <c r="A48" s="16"/>
      <c r="B48" s="33">
        <v>270</v>
      </c>
      <c r="C48" s="17" t="s">
        <v>92</v>
      </c>
      <c r="D48" s="17" t="s">
        <v>7</v>
      </c>
      <c r="E48" s="34" t="s">
        <v>101</v>
      </c>
      <c r="F48" s="35"/>
    </row>
    <row r="49" spans="1:6" x14ac:dyDescent="0.25">
      <c r="A49" s="16"/>
      <c r="B49" s="33">
        <v>271</v>
      </c>
      <c r="C49" s="17" t="s">
        <v>103</v>
      </c>
      <c r="D49" s="17" t="s">
        <v>7</v>
      </c>
      <c r="E49" s="34" t="s">
        <v>101</v>
      </c>
      <c r="F49" s="35"/>
    </row>
    <row r="50" spans="1:6" x14ac:dyDescent="0.25">
      <c r="A50" s="16"/>
      <c r="B50" s="33">
        <v>272</v>
      </c>
      <c r="C50" s="17" t="s">
        <v>102</v>
      </c>
      <c r="D50" s="17" t="s">
        <v>7</v>
      </c>
      <c r="E50" s="34" t="s">
        <v>101</v>
      </c>
      <c r="F50" s="35"/>
    </row>
    <row r="51" spans="1:6" x14ac:dyDescent="0.25">
      <c r="A51" s="16"/>
      <c r="B51" s="33">
        <v>273</v>
      </c>
      <c r="C51" s="17" t="s">
        <v>194</v>
      </c>
      <c r="D51" s="17" t="s">
        <v>7</v>
      </c>
      <c r="E51" s="34" t="s">
        <v>101</v>
      </c>
      <c r="F51" s="35"/>
    </row>
    <row r="52" spans="1:6" x14ac:dyDescent="0.25">
      <c r="A52" s="16"/>
      <c r="B52" s="33">
        <v>274</v>
      </c>
      <c r="C52" s="17" t="s">
        <v>154</v>
      </c>
      <c r="D52" s="17" t="s">
        <v>7</v>
      </c>
      <c r="E52" s="34" t="s">
        <v>101</v>
      </c>
      <c r="F52" s="35"/>
    </row>
    <row r="53" spans="1:6" x14ac:dyDescent="0.25">
      <c r="A53" s="16"/>
      <c r="B53" s="33">
        <v>275</v>
      </c>
      <c r="C53" s="17" t="s">
        <v>158</v>
      </c>
      <c r="D53" s="17" t="s">
        <v>7</v>
      </c>
      <c r="E53" s="34" t="s">
        <v>101</v>
      </c>
      <c r="F53" s="35"/>
    </row>
    <row r="54" spans="1:6" x14ac:dyDescent="0.25">
      <c r="A54" s="16"/>
      <c r="B54" s="33">
        <v>276</v>
      </c>
      <c r="C54" s="17" t="s">
        <v>89</v>
      </c>
      <c r="D54" s="17" t="s">
        <v>7</v>
      </c>
      <c r="E54" s="34" t="s">
        <v>101</v>
      </c>
      <c r="F54" s="35"/>
    </row>
    <row r="55" spans="1:6" x14ac:dyDescent="0.25">
      <c r="A55" s="16"/>
      <c r="B55" s="33">
        <v>277</v>
      </c>
      <c r="C55" s="17" t="s">
        <v>88</v>
      </c>
      <c r="D55" s="17" t="s">
        <v>7</v>
      </c>
      <c r="E55" s="34" t="s">
        <v>101</v>
      </c>
      <c r="F55" s="35"/>
    </row>
    <row r="56" spans="1:6" x14ac:dyDescent="0.25">
      <c r="A56" s="16"/>
      <c r="B56" s="33">
        <v>278</v>
      </c>
      <c r="C56" s="17" t="s">
        <v>90</v>
      </c>
      <c r="D56" s="17" t="s">
        <v>7</v>
      </c>
      <c r="E56" s="34" t="s">
        <v>101</v>
      </c>
      <c r="F56" s="35"/>
    </row>
    <row r="57" spans="1:6" x14ac:dyDescent="0.25">
      <c r="A57" s="16"/>
      <c r="B57" s="33">
        <v>279</v>
      </c>
      <c r="C57" s="17" t="s">
        <v>195</v>
      </c>
      <c r="D57" s="17" t="s">
        <v>7</v>
      </c>
      <c r="E57" s="34" t="s">
        <v>101</v>
      </c>
      <c r="F57" s="35"/>
    </row>
    <row r="58" spans="1:6" ht="15.75" thickBot="1" x14ac:dyDescent="0.3">
      <c r="A58" s="23"/>
      <c r="B58" s="37">
        <v>280</v>
      </c>
      <c r="C58" s="24" t="s">
        <v>192</v>
      </c>
      <c r="D58" s="24" t="s">
        <v>7</v>
      </c>
      <c r="E58" s="38" t="s">
        <v>101</v>
      </c>
      <c r="F58" s="39"/>
    </row>
    <row r="59" spans="1:6" x14ac:dyDescent="0.25">
      <c r="A59" s="8" t="s">
        <v>12</v>
      </c>
      <c r="B59" s="28">
        <v>234</v>
      </c>
      <c r="C59" s="29" t="s">
        <v>199</v>
      </c>
      <c r="D59" s="29" t="s">
        <v>7</v>
      </c>
      <c r="E59" s="30" t="s">
        <v>12</v>
      </c>
      <c r="F59" s="31"/>
    </row>
    <row r="60" spans="1:6" x14ac:dyDescent="0.25">
      <c r="A60" s="16"/>
      <c r="B60" s="33">
        <v>235</v>
      </c>
      <c r="C60" s="17" t="s">
        <v>97</v>
      </c>
      <c r="D60" s="17" t="s">
        <v>7</v>
      </c>
      <c r="E60" s="34" t="s">
        <v>12</v>
      </c>
      <c r="F60" s="35"/>
    </row>
    <row r="61" spans="1:6" x14ac:dyDescent="0.25">
      <c r="A61" s="16"/>
      <c r="B61" s="33">
        <v>236</v>
      </c>
      <c r="C61" s="17" t="s">
        <v>108</v>
      </c>
      <c r="D61" s="17" t="s">
        <v>7</v>
      </c>
      <c r="E61" s="34" t="s">
        <v>12</v>
      </c>
      <c r="F61" s="35"/>
    </row>
    <row r="62" spans="1:6" x14ac:dyDescent="0.25">
      <c r="A62" s="16"/>
      <c r="B62" s="33">
        <f>B61+1</f>
        <v>237</v>
      </c>
      <c r="C62" s="17" t="s">
        <v>203</v>
      </c>
      <c r="D62" s="17" t="s">
        <v>7</v>
      </c>
      <c r="E62" s="34" t="s">
        <v>12</v>
      </c>
      <c r="F62" s="35"/>
    </row>
    <row r="63" spans="1:6" x14ac:dyDescent="0.25">
      <c r="A63" s="16"/>
      <c r="B63" s="33">
        <f t="shared" ref="B63:B83" si="0">B62+1</f>
        <v>238</v>
      </c>
      <c r="C63" s="17" t="s">
        <v>329</v>
      </c>
      <c r="D63" s="17" t="s">
        <v>7</v>
      </c>
      <c r="E63" s="34" t="s">
        <v>12</v>
      </c>
      <c r="F63" s="35"/>
    </row>
    <row r="64" spans="1:6" x14ac:dyDescent="0.25">
      <c r="A64" s="16"/>
      <c r="B64" s="33">
        <f t="shared" si="0"/>
        <v>239</v>
      </c>
      <c r="C64" s="17" t="s">
        <v>104</v>
      </c>
      <c r="D64" s="17" t="s">
        <v>7</v>
      </c>
      <c r="E64" s="34" t="s">
        <v>12</v>
      </c>
      <c r="F64" s="35"/>
    </row>
    <row r="65" spans="1:6" x14ac:dyDescent="0.25">
      <c r="A65" s="16"/>
      <c r="B65" s="33">
        <f t="shared" si="0"/>
        <v>240</v>
      </c>
      <c r="C65" s="17" t="s">
        <v>107</v>
      </c>
      <c r="D65" s="17" t="s">
        <v>7</v>
      </c>
      <c r="E65" s="34" t="s">
        <v>12</v>
      </c>
      <c r="F65" s="35"/>
    </row>
    <row r="66" spans="1:6" x14ac:dyDescent="0.25">
      <c r="A66" s="16"/>
      <c r="B66" s="33">
        <f t="shared" si="0"/>
        <v>241</v>
      </c>
      <c r="C66" s="17" t="s">
        <v>202</v>
      </c>
      <c r="D66" s="17" t="s">
        <v>7</v>
      </c>
      <c r="E66" s="34" t="s">
        <v>12</v>
      </c>
      <c r="F66" s="35"/>
    </row>
    <row r="67" spans="1:6" x14ac:dyDescent="0.25">
      <c r="A67" s="16"/>
      <c r="B67" s="33">
        <f t="shared" si="0"/>
        <v>242</v>
      </c>
      <c r="C67" s="17" t="s">
        <v>106</v>
      </c>
      <c r="D67" s="17" t="s">
        <v>7</v>
      </c>
      <c r="E67" s="34" t="s">
        <v>12</v>
      </c>
      <c r="F67" s="35"/>
    </row>
    <row r="68" spans="1:6" x14ac:dyDescent="0.25">
      <c r="A68" s="16"/>
      <c r="B68" s="33">
        <f t="shared" si="0"/>
        <v>243</v>
      </c>
      <c r="C68" s="17" t="s">
        <v>198</v>
      </c>
      <c r="D68" s="17" t="s">
        <v>7</v>
      </c>
      <c r="E68" s="34" t="s">
        <v>12</v>
      </c>
      <c r="F68" s="35"/>
    </row>
    <row r="69" spans="1:6" x14ac:dyDescent="0.25">
      <c r="A69" s="16"/>
      <c r="B69" s="33">
        <f t="shared" si="0"/>
        <v>244</v>
      </c>
      <c r="C69" s="17" t="s">
        <v>100</v>
      </c>
      <c r="D69" s="17" t="s">
        <v>7</v>
      </c>
      <c r="E69" s="34" t="s">
        <v>12</v>
      </c>
      <c r="F69" s="35"/>
    </row>
    <row r="70" spans="1:6" x14ac:dyDescent="0.25">
      <c r="A70" s="16"/>
      <c r="B70" s="33">
        <f t="shared" si="0"/>
        <v>245</v>
      </c>
      <c r="C70" s="17" t="s">
        <v>150</v>
      </c>
      <c r="D70" s="17" t="s">
        <v>7</v>
      </c>
      <c r="E70" s="34" t="s">
        <v>12</v>
      </c>
      <c r="F70" s="35"/>
    </row>
    <row r="71" spans="1:6" x14ac:dyDescent="0.25">
      <c r="A71" s="16"/>
      <c r="B71" s="33">
        <f t="shared" si="0"/>
        <v>246</v>
      </c>
      <c r="C71" s="17" t="s">
        <v>95</v>
      </c>
      <c r="D71" s="17" t="s">
        <v>7</v>
      </c>
      <c r="E71" s="34" t="s">
        <v>12</v>
      </c>
      <c r="F71" s="35"/>
    </row>
    <row r="72" spans="1:6" x14ac:dyDescent="0.25">
      <c r="A72" s="16"/>
      <c r="B72" s="33">
        <f>B71+1</f>
        <v>247</v>
      </c>
      <c r="C72" s="17" t="s">
        <v>98</v>
      </c>
      <c r="D72" s="17" t="s">
        <v>7</v>
      </c>
      <c r="E72" s="34" t="s">
        <v>12</v>
      </c>
      <c r="F72" s="35"/>
    </row>
    <row r="73" spans="1:6" x14ac:dyDescent="0.25">
      <c r="A73" s="16"/>
      <c r="B73" s="33">
        <f t="shared" si="0"/>
        <v>248</v>
      </c>
      <c r="C73" s="17" t="s">
        <v>196</v>
      </c>
      <c r="D73" s="17" t="s">
        <v>7</v>
      </c>
      <c r="E73" s="34" t="s">
        <v>12</v>
      </c>
      <c r="F73" s="35"/>
    </row>
    <row r="74" spans="1:6" x14ac:dyDescent="0.25">
      <c r="A74" s="16"/>
      <c r="B74" s="33">
        <f t="shared" si="0"/>
        <v>249</v>
      </c>
      <c r="C74" s="17" t="s">
        <v>109</v>
      </c>
      <c r="D74" s="17" t="s">
        <v>7</v>
      </c>
      <c r="E74" s="34" t="s">
        <v>12</v>
      </c>
      <c r="F74" s="35"/>
    </row>
    <row r="75" spans="1:6" x14ac:dyDescent="0.25">
      <c r="A75" s="16"/>
      <c r="B75" s="33">
        <f t="shared" si="0"/>
        <v>250</v>
      </c>
      <c r="C75" s="17" t="s">
        <v>99</v>
      </c>
      <c r="D75" s="17" t="s">
        <v>7</v>
      </c>
      <c r="E75" s="34" t="s">
        <v>12</v>
      </c>
      <c r="F75" s="35"/>
    </row>
    <row r="76" spans="1:6" x14ac:dyDescent="0.25">
      <c r="A76" s="16"/>
      <c r="B76" s="33">
        <f t="shared" si="0"/>
        <v>251</v>
      </c>
      <c r="C76" s="17" t="s">
        <v>105</v>
      </c>
      <c r="D76" s="17" t="s">
        <v>7</v>
      </c>
      <c r="E76" s="34" t="s">
        <v>12</v>
      </c>
      <c r="F76" s="35"/>
    </row>
    <row r="77" spans="1:6" x14ac:dyDescent="0.25">
      <c r="A77" s="16"/>
      <c r="B77" s="33">
        <f t="shared" si="0"/>
        <v>252</v>
      </c>
      <c r="C77" s="17" t="s">
        <v>151</v>
      </c>
      <c r="D77" s="17" t="s">
        <v>7</v>
      </c>
      <c r="E77" s="34" t="s">
        <v>12</v>
      </c>
      <c r="F77" s="35"/>
    </row>
    <row r="78" spans="1:6" x14ac:dyDescent="0.25">
      <c r="A78" s="16"/>
      <c r="B78" s="33">
        <f t="shared" si="0"/>
        <v>253</v>
      </c>
      <c r="C78" s="17" t="s">
        <v>205</v>
      </c>
      <c r="D78" s="17" t="s">
        <v>7</v>
      </c>
      <c r="E78" s="34" t="s">
        <v>12</v>
      </c>
      <c r="F78" s="35"/>
    </row>
    <row r="79" spans="1:6" x14ac:dyDescent="0.25">
      <c r="A79" s="16"/>
      <c r="B79" s="33">
        <f t="shared" si="0"/>
        <v>254</v>
      </c>
      <c r="C79" s="17" t="s">
        <v>206</v>
      </c>
      <c r="D79" s="17" t="s">
        <v>7</v>
      </c>
      <c r="E79" s="34" t="s">
        <v>12</v>
      </c>
      <c r="F79" s="35"/>
    </row>
    <row r="80" spans="1:6" x14ac:dyDescent="0.25">
      <c r="A80" s="16"/>
      <c r="B80" s="33">
        <f t="shared" si="0"/>
        <v>255</v>
      </c>
      <c r="C80" s="17" t="s">
        <v>200</v>
      </c>
      <c r="D80" s="17" t="s">
        <v>7</v>
      </c>
      <c r="E80" s="34" t="s">
        <v>12</v>
      </c>
      <c r="F80" s="35"/>
    </row>
    <row r="81" spans="1:6" x14ac:dyDescent="0.25">
      <c r="A81" s="16"/>
      <c r="B81" s="33">
        <f t="shared" si="0"/>
        <v>256</v>
      </c>
      <c r="C81" s="17" t="s">
        <v>201</v>
      </c>
      <c r="D81" s="17" t="s">
        <v>7</v>
      </c>
      <c r="E81" s="34" t="s">
        <v>12</v>
      </c>
      <c r="F81" s="35"/>
    </row>
    <row r="82" spans="1:6" x14ac:dyDescent="0.25">
      <c r="A82" s="16"/>
      <c r="B82" s="33">
        <f t="shared" si="0"/>
        <v>257</v>
      </c>
      <c r="C82" s="17" t="s">
        <v>341</v>
      </c>
      <c r="D82" s="17" t="s">
        <v>7</v>
      </c>
      <c r="E82" s="34" t="s">
        <v>12</v>
      </c>
      <c r="F82" s="35"/>
    </row>
    <row r="83" spans="1:6" ht="15.75" thickBot="1" x14ac:dyDescent="0.3">
      <c r="A83" s="23"/>
      <c r="B83" s="37">
        <f t="shared" si="0"/>
        <v>258</v>
      </c>
      <c r="C83" s="24" t="s">
        <v>197</v>
      </c>
      <c r="D83" s="24" t="s">
        <v>7</v>
      </c>
      <c r="E83" s="38" t="s">
        <v>12</v>
      </c>
      <c r="F83" s="39"/>
    </row>
    <row r="84" spans="1:6" x14ac:dyDescent="0.25">
      <c r="A84" s="16" t="s">
        <v>110</v>
      </c>
      <c r="B84" s="33">
        <v>506</v>
      </c>
      <c r="C84" s="17" t="s">
        <v>111</v>
      </c>
      <c r="D84" s="17" t="s">
        <v>7</v>
      </c>
      <c r="E84" s="34" t="s">
        <v>110</v>
      </c>
      <c r="F84" s="35"/>
    </row>
    <row r="85" spans="1:6" x14ac:dyDescent="0.25">
      <c r="A85" s="16"/>
      <c r="B85" s="33">
        <v>511</v>
      </c>
      <c r="C85" s="17" t="s">
        <v>112</v>
      </c>
      <c r="D85" s="17" t="s">
        <v>7</v>
      </c>
      <c r="E85" s="34" t="s">
        <v>110</v>
      </c>
      <c r="F85" s="35"/>
    </row>
    <row r="86" spans="1:6" x14ac:dyDescent="0.25">
      <c r="A86" s="16"/>
      <c r="B86" s="33">
        <v>516</v>
      </c>
      <c r="C86" s="17" t="s">
        <v>113</v>
      </c>
      <c r="D86" s="17" t="s">
        <v>7</v>
      </c>
      <c r="E86" s="34" t="s">
        <v>110</v>
      </c>
      <c r="F86" s="35"/>
    </row>
    <row r="87" spans="1:6" x14ac:dyDescent="0.25">
      <c r="A87" s="16"/>
      <c r="B87" s="33">
        <v>519</v>
      </c>
      <c r="C87" s="17" t="s">
        <v>114</v>
      </c>
      <c r="D87" s="17" t="s">
        <v>7</v>
      </c>
      <c r="E87" s="34" t="s">
        <v>110</v>
      </c>
      <c r="F87" s="35"/>
    </row>
    <row r="88" spans="1:6" x14ac:dyDescent="0.25">
      <c r="A88" s="16"/>
      <c r="B88" s="33">
        <v>525</v>
      </c>
      <c r="C88" s="17" t="s">
        <v>115</v>
      </c>
      <c r="D88" s="17" t="s">
        <v>7</v>
      </c>
      <c r="E88" s="34" t="s">
        <v>110</v>
      </c>
      <c r="F88" s="35"/>
    </row>
    <row r="89" spans="1:6" x14ac:dyDescent="0.25">
      <c r="A89" s="16"/>
      <c r="B89" s="33">
        <v>531</v>
      </c>
      <c r="C89" s="17" t="s">
        <v>118</v>
      </c>
      <c r="D89" s="17" t="s">
        <v>7</v>
      </c>
      <c r="E89" s="34" t="s">
        <v>110</v>
      </c>
      <c r="F89" s="35"/>
    </row>
    <row r="90" spans="1:6" x14ac:dyDescent="0.25">
      <c r="A90" s="16"/>
      <c r="B90" s="33">
        <v>532</v>
      </c>
      <c r="C90" s="17" t="s">
        <v>210</v>
      </c>
      <c r="D90" s="17" t="s">
        <v>7</v>
      </c>
      <c r="E90" s="34" t="s">
        <v>110</v>
      </c>
      <c r="F90" s="35"/>
    </row>
    <row r="91" spans="1:6" x14ac:dyDescent="0.25">
      <c r="A91" s="16"/>
      <c r="B91" s="33">
        <v>537</v>
      </c>
      <c r="C91" s="17" t="s">
        <v>213</v>
      </c>
      <c r="D91" s="17" t="s">
        <v>7</v>
      </c>
      <c r="E91" s="34" t="s">
        <v>110</v>
      </c>
      <c r="F91" s="35"/>
    </row>
    <row r="92" spans="1:6" x14ac:dyDescent="0.25">
      <c r="A92" s="16"/>
      <c r="B92" s="33">
        <v>545</v>
      </c>
      <c r="C92" s="17" t="s">
        <v>214</v>
      </c>
      <c r="D92" s="17" t="s">
        <v>7</v>
      </c>
      <c r="E92" s="34" t="s">
        <v>110</v>
      </c>
      <c r="F92" s="35"/>
    </row>
    <row r="93" spans="1:6" x14ac:dyDescent="0.25">
      <c r="A93" s="16"/>
      <c r="B93" s="33">
        <v>551</v>
      </c>
      <c r="C93" s="17" t="s">
        <v>207</v>
      </c>
      <c r="D93" s="17" t="s">
        <v>7</v>
      </c>
      <c r="E93" s="34" t="s">
        <v>110</v>
      </c>
      <c r="F93" s="35"/>
    </row>
    <row r="94" spans="1:6" x14ac:dyDescent="0.25">
      <c r="A94" s="16"/>
      <c r="B94" s="33">
        <v>552</v>
      </c>
      <c r="C94" s="17" t="s">
        <v>215</v>
      </c>
      <c r="D94" s="17" t="s">
        <v>7</v>
      </c>
      <c r="E94" s="34" t="s">
        <v>110</v>
      </c>
      <c r="F94" s="35"/>
    </row>
    <row r="95" spans="1:6" x14ac:dyDescent="0.25">
      <c r="A95" s="16"/>
      <c r="B95" s="33">
        <v>554</v>
      </c>
      <c r="C95" s="17" t="s">
        <v>211</v>
      </c>
      <c r="D95" s="17" t="s">
        <v>7</v>
      </c>
      <c r="E95" s="34" t="s">
        <v>110</v>
      </c>
      <c r="F95" s="35"/>
    </row>
    <row r="96" spans="1:6" x14ac:dyDescent="0.25">
      <c r="A96" s="16"/>
      <c r="B96" s="33">
        <v>555</v>
      </c>
      <c r="C96" s="17" t="s">
        <v>208</v>
      </c>
      <c r="D96" s="17" t="s">
        <v>7</v>
      </c>
      <c r="E96" s="34" t="s">
        <v>110</v>
      </c>
      <c r="F96" s="35"/>
    </row>
    <row r="97" spans="1:6" x14ac:dyDescent="0.25">
      <c r="A97" s="16"/>
      <c r="B97" s="33">
        <v>556</v>
      </c>
      <c r="C97" s="17" t="s">
        <v>120</v>
      </c>
      <c r="D97" s="17" t="s">
        <v>7</v>
      </c>
      <c r="E97" s="34" t="s">
        <v>110</v>
      </c>
      <c r="F97" s="35"/>
    </row>
    <row r="98" spans="1:6" x14ac:dyDescent="0.25">
      <c r="A98" s="16"/>
      <c r="B98" s="33">
        <v>557</v>
      </c>
      <c r="C98" s="17" t="s">
        <v>123</v>
      </c>
      <c r="D98" s="17" t="s">
        <v>7</v>
      </c>
      <c r="E98" s="34" t="s">
        <v>110</v>
      </c>
      <c r="F98" s="35"/>
    </row>
    <row r="99" spans="1:6" x14ac:dyDescent="0.25">
      <c r="A99" s="16"/>
      <c r="B99" s="33">
        <v>575</v>
      </c>
      <c r="C99" s="17" t="s">
        <v>209</v>
      </c>
      <c r="D99" s="17" t="s">
        <v>7</v>
      </c>
      <c r="E99" s="34" t="s">
        <v>110</v>
      </c>
      <c r="F99" s="35"/>
    </row>
    <row r="100" spans="1:6" ht="15.75" thickBot="1" x14ac:dyDescent="0.3">
      <c r="A100" s="16"/>
      <c r="B100" s="33">
        <v>577</v>
      </c>
      <c r="C100" s="17" t="s">
        <v>212</v>
      </c>
      <c r="D100" s="17" t="s">
        <v>7</v>
      </c>
      <c r="E100" s="34" t="s">
        <v>110</v>
      </c>
      <c r="F100" s="35"/>
    </row>
    <row r="101" spans="1:6" x14ac:dyDescent="0.25">
      <c r="A101" s="8" t="s">
        <v>125</v>
      </c>
      <c r="B101" s="28">
        <v>283</v>
      </c>
      <c r="C101" s="29" t="s">
        <v>217</v>
      </c>
      <c r="D101" s="29" t="s">
        <v>7</v>
      </c>
      <c r="E101" s="30" t="s">
        <v>125</v>
      </c>
      <c r="F101" s="31"/>
    </row>
    <row r="102" spans="1:6" x14ac:dyDescent="0.25">
      <c r="A102" s="16"/>
      <c r="B102" s="33">
        <f t="shared" ref="B102:B142" si="1">B101+1</f>
        <v>284</v>
      </c>
      <c r="C102" s="17" t="s">
        <v>216</v>
      </c>
      <c r="D102" s="17" t="s">
        <v>7</v>
      </c>
      <c r="E102" s="34" t="s">
        <v>125</v>
      </c>
      <c r="F102" s="35"/>
    </row>
    <row r="103" spans="1:6" x14ac:dyDescent="0.25">
      <c r="A103" s="16"/>
      <c r="B103" s="33">
        <f t="shared" si="1"/>
        <v>285</v>
      </c>
      <c r="C103" s="17" t="s">
        <v>218</v>
      </c>
      <c r="D103" s="17" t="s">
        <v>7</v>
      </c>
      <c r="E103" s="34" t="s">
        <v>125</v>
      </c>
      <c r="F103" s="35"/>
    </row>
    <row r="104" spans="1:6" x14ac:dyDescent="0.25">
      <c r="A104" s="16"/>
      <c r="B104" s="33">
        <f t="shared" si="1"/>
        <v>286</v>
      </c>
      <c r="C104" s="17" t="s">
        <v>220</v>
      </c>
      <c r="D104" s="17" t="s">
        <v>7</v>
      </c>
      <c r="E104" s="34" t="s">
        <v>125</v>
      </c>
      <c r="F104" s="35"/>
    </row>
    <row r="105" spans="1:6" x14ac:dyDescent="0.25">
      <c r="A105" s="16"/>
      <c r="B105" s="33">
        <f t="shared" si="1"/>
        <v>287</v>
      </c>
      <c r="C105" s="17" t="s">
        <v>223</v>
      </c>
      <c r="D105" s="17" t="s">
        <v>7</v>
      </c>
      <c r="E105" s="34" t="s">
        <v>125</v>
      </c>
      <c r="F105" s="35"/>
    </row>
    <row r="106" spans="1:6" x14ac:dyDescent="0.25">
      <c r="A106" s="16"/>
      <c r="B106" s="33">
        <f t="shared" si="1"/>
        <v>288</v>
      </c>
      <c r="C106" s="17" t="s">
        <v>228</v>
      </c>
      <c r="D106" s="17" t="s">
        <v>7</v>
      </c>
      <c r="E106" s="34" t="s">
        <v>125</v>
      </c>
      <c r="F106" s="35"/>
    </row>
    <row r="107" spans="1:6" x14ac:dyDescent="0.25">
      <c r="A107" s="16"/>
      <c r="B107" s="33">
        <f t="shared" si="1"/>
        <v>289</v>
      </c>
      <c r="C107" s="17" t="s">
        <v>229</v>
      </c>
      <c r="D107" s="17" t="s">
        <v>7</v>
      </c>
      <c r="E107" s="34" t="s">
        <v>125</v>
      </c>
      <c r="F107" s="35"/>
    </row>
    <row r="108" spans="1:6" x14ac:dyDescent="0.25">
      <c r="A108" s="16"/>
      <c r="B108" s="33">
        <f t="shared" si="1"/>
        <v>290</v>
      </c>
      <c r="C108" s="17" t="s">
        <v>230</v>
      </c>
      <c r="D108" s="17" t="s">
        <v>7</v>
      </c>
      <c r="E108" s="34" t="s">
        <v>125</v>
      </c>
      <c r="F108" s="35"/>
    </row>
    <row r="109" spans="1:6" x14ac:dyDescent="0.25">
      <c r="A109" s="16"/>
      <c r="B109" s="33">
        <f t="shared" si="1"/>
        <v>291</v>
      </c>
      <c r="C109" s="17" t="s">
        <v>221</v>
      </c>
      <c r="D109" s="17" t="s">
        <v>7</v>
      </c>
      <c r="E109" s="34" t="s">
        <v>125</v>
      </c>
      <c r="F109" s="35"/>
    </row>
    <row r="110" spans="1:6" x14ac:dyDescent="0.25">
      <c r="A110" s="16"/>
      <c r="B110" s="33">
        <f t="shared" si="1"/>
        <v>292</v>
      </c>
      <c r="C110" s="17" t="s">
        <v>225</v>
      </c>
      <c r="D110" s="17" t="s">
        <v>7</v>
      </c>
      <c r="E110" s="34" t="s">
        <v>125</v>
      </c>
      <c r="F110" s="35"/>
    </row>
    <row r="111" spans="1:6" x14ac:dyDescent="0.25">
      <c r="A111" s="16"/>
      <c r="B111" s="33">
        <f t="shared" si="1"/>
        <v>293</v>
      </c>
      <c r="C111" s="17" t="s">
        <v>226</v>
      </c>
      <c r="D111" s="17" t="s">
        <v>7</v>
      </c>
      <c r="E111" s="34" t="s">
        <v>125</v>
      </c>
      <c r="F111" s="35"/>
    </row>
    <row r="112" spans="1:6" x14ac:dyDescent="0.25">
      <c r="A112" s="16"/>
      <c r="B112" s="33">
        <v>295</v>
      </c>
      <c r="C112" s="17" t="s">
        <v>219</v>
      </c>
      <c r="D112" s="17" t="s">
        <v>7</v>
      </c>
      <c r="E112" s="34" t="s">
        <v>125</v>
      </c>
      <c r="F112" s="35"/>
    </row>
    <row r="113" spans="1:6" x14ac:dyDescent="0.25">
      <c r="A113" s="16"/>
      <c r="B113" s="33">
        <v>296</v>
      </c>
      <c r="C113" s="17" t="s">
        <v>222</v>
      </c>
      <c r="D113" s="17" t="s">
        <v>7</v>
      </c>
      <c r="E113" s="34" t="s">
        <v>125</v>
      </c>
      <c r="F113" s="35"/>
    </row>
    <row r="114" spans="1:6" x14ac:dyDescent="0.25">
      <c r="A114" s="16"/>
      <c r="B114" s="33">
        <v>297</v>
      </c>
      <c r="C114" s="17" t="s">
        <v>224</v>
      </c>
      <c r="D114" s="17" t="s">
        <v>7</v>
      </c>
      <c r="E114" s="34" t="s">
        <v>125</v>
      </c>
      <c r="F114" s="35"/>
    </row>
    <row r="115" spans="1:6" ht="15.75" thickBot="1" x14ac:dyDescent="0.3">
      <c r="A115" s="23"/>
      <c r="B115" s="33">
        <v>298</v>
      </c>
      <c r="C115" s="24" t="s">
        <v>227</v>
      </c>
      <c r="D115" s="24" t="s">
        <v>7</v>
      </c>
      <c r="E115" s="38" t="s">
        <v>125</v>
      </c>
      <c r="F115" s="39"/>
    </row>
    <row r="116" spans="1:6" x14ac:dyDescent="0.25">
      <c r="A116" s="8" t="s">
        <v>13</v>
      </c>
      <c r="B116" s="28">
        <v>582</v>
      </c>
      <c r="C116" s="41" t="s">
        <v>116</v>
      </c>
      <c r="D116" s="29" t="s">
        <v>7</v>
      </c>
      <c r="E116" s="30" t="s">
        <v>13</v>
      </c>
      <c r="F116" s="31"/>
    </row>
    <row r="117" spans="1:6" x14ac:dyDescent="0.25">
      <c r="A117" s="16"/>
      <c r="B117" s="33">
        <v>585</v>
      </c>
      <c r="C117" s="17" t="s">
        <v>124</v>
      </c>
      <c r="D117" s="17" t="s">
        <v>7</v>
      </c>
      <c r="E117" s="34" t="s">
        <v>13</v>
      </c>
      <c r="F117" s="35"/>
    </row>
    <row r="118" spans="1:6" x14ac:dyDescent="0.25">
      <c r="A118" s="16"/>
      <c r="B118" s="33">
        <v>586</v>
      </c>
      <c r="C118" s="42" t="s">
        <v>231</v>
      </c>
      <c r="D118" s="17" t="s">
        <v>7</v>
      </c>
      <c r="E118" s="34" t="s">
        <v>13</v>
      </c>
      <c r="F118" s="35"/>
    </row>
    <row r="119" spans="1:6" x14ac:dyDescent="0.25">
      <c r="A119" s="16"/>
      <c r="B119" s="33">
        <v>587</v>
      </c>
      <c r="C119" s="42" t="s">
        <v>119</v>
      </c>
      <c r="D119" s="17" t="s">
        <v>7</v>
      </c>
      <c r="E119" s="34" t="s">
        <v>13</v>
      </c>
      <c r="F119" s="35"/>
    </row>
    <row r="120" spans="1:6" x14ac:dyDescent="0.25">
      <c r="A120" s="16"/>
      <c r="B120" s="33">
        <f t="shared" si="1"/>
        <v>588</v>
      </c>
      <c r="C120" s="42" t="s">
        <v>232</v>
      </c>
      <c r="D120" s="17" t="s">
        <v>7</v>
      </c>
      <c r="E120" s="34" t="s">
        <v>13</v>
      </c>
      <c r="F120" s="35"/>
    </row>
    <row r="121" spans="1:6" x14ac:dyDescent="0.25">
      <c r="A121" s="16"/>
      <c r="B121" s="33">
        <v>590</v>
      </c>
      <c r="C121" s="42" t="s">
        <v>233</v>
      </c>
      <c r="D121" s="17" t="s">
        <v>7</v>
      </c>
      <c r="E121" s="34" t="s">
        <v>13</v>
      </c>
      <c r="F121" s="35"/>
    </row>
    <row r="122" spans="1:6" x14ac:dyDescent="0.25">
      <c r="A122" s="16"/>
      <c r="B122" s="33">
        <v>591</v>
      </c>
      <c r="C122" s="42" t="s">
        <v>121</v>
      </c>
      <c r="D122" s="17" t="s">
        <v>7</v>
      </c>
      <c r="E122" s="34" t="s">
        <v>13</v>
      </c>
      <c r="F122" s="35"/>
    </row>
    <row r="123" spans="1:6" x14ac:dyDescent="0.25">
      <c r="A123" s="16"/>
      <c r="B123" s="33">
        <v>593</v>
      </c>
      <c r="C123" s="42" t="s">
        <v>122</v>
      </c>
      <c r="D123" s="17" t="s">
        <v>7</v>
      </c>
      <c r="E123" s="34" t="s">
        <v>13</v>
      </c>
      <c r="F123" s="35"/>
    </row>
    <row r="124" spans="1:6" x14ac:dyDescent="0.25">
      <c r="A124" s="16"/>
      <c r="B124" s="33">
        <v>594</v>
      </c>
      <c r="C124" s="42" t="s">
        <v>117</v>
      </c>
      <c r="D124" s="17" t="s">
        <v>7</v>
      </c>
      <c r="E124" s="34" t="s">
        <v>13</v>
      </c>
      <c r="F124" s="35"/>
    </row>
    <row r="125" spans="1:6" ht="15.75" thickBot="1" x14ac:dyDescent="0.3">
      <c r="A125" s="23"/>
      <c r="B125" s="37">
        <v>596</v>
      </c>
      <c r="C125" s="24" t="s">
        <v>161</v>
      </c>
      <c r="D125" s="24" t="s">
        <v>7</v>
      </c>
      <c r="E125" s="38" t="s">
        <v>13</v>
      </c>
      <c r="F125" s="39"/>
    </row>
    <row r="126" spans="1:6" x14ac:dyDescent="0.25">
      <c r="A126" s="8" t="s">
        <v>38</v>
      </c>
      <c r="B126" s="43">
        <v>281</v>
      </c>
      <c r="C126" s="41" t="s">
        <v>270</v>
      </c>
      <c r="D126" s="29" t="s">
        <v>7</v>
      </c>
      <c r="E126" s="30" t="s">
        <v>38</v>
      </c>
      <c r="F126" s="31"/>
    </row>
    <row r="127" spans="1:6" x14ac:dyDescent="0.25">
      <c r="A127" s="16"/>
      <c r="B127" s="44">
        <v>616</v>
      </c>
      <c r="C127" s="42" t="s">
        <v>126</v>
      </c>
      <c r="D127" s="17" t="s">
        <v>7</v>
      </c>
      <c r="E127" s="34" t="s">
        <v>38</v>
      </c>
      <c r="F127" s="35"/>
    </row>
    <row r="128" spans="1:6" x14ac:dyDescent="0.25">
      <c r="A128" s="16"/>
      <c r="B128" s="44">
        <v>617</v>
      </c>
      <c r="C128" s="42" t="s">
        <v>127</v>
      </c>
      <c r="D128" s="17" t="s">
        <v>7</v>
      </c>
      <c r="E128" s="34" t="s">
        <v>38</v>
      </c>
      <c r="F128" s="35"/>
    </row>
    <row r="129" spans="1:6" x14ac:dyDescent="0.25">
      <c r="A129" s="16"/>
      <c r="B129" s="33">
        <f t="shared" si="1"/>
        <v>618</v>
      </c>
      <c r="C129" s="42" t="s">
        <v>129</v>
      </c>
      <c r="D129" s="17" t="s">
        <v>7</v>
      </c>
      <c r="E129" s="34" t="s">
        <v>38</v>
      </c>
      <c r="F129" s="35"/>
    </row>
    <row r="130" spans="1:6" x14ac:dyDescent="0.25">
      <c r="A130" s="16"/>
      <c r="B130" s="33">
        <f t="shared" si="1"/>
        <v>619</v>
      </c>
      <c r="C130" s="42" t="s">
        <v>152</v>
      </c>
      <c r="D130" s="17" t="s">
        <v>7</v>
      </c>
      <c r="E130" s="34" t="s">
        <v>38</v>
      </c>
      <c r="F130" s="35"/>
    </row>
    <row r="131" spans="1:6" x14ac:dyDescent="0.25">
      <c r="A131" s="16"/>
      <c r="B131" s="33">
        <f t="shared" si="1"/>
        <v>620</v>
      </c>
      <c r="C131" s="42" t="s">
        <v>236</v>
      </c>
      <c r="D131" s="17" t="s">
        <v>7</v>
      </c>
      <c r="E131" s="34" t="s">
        <v>38</v>
      </c>
      <c r="F131" s="35"/>
    </row>
    <row r="132" spans="1:6" x14ac:dyDescent="0.25">
      <c r="A132" s="16"/>
      <c r="B132" s="33">
        <f t="shared" si="1"/>
        <v>621</v>
      </c>
      <c r="C132" s="42" t="s">
        <v>128</v>
      </c>
      <c r="D132" s="17" t="s">
        <v>7</v>
      </c>
      <c r="E132" s="34" t="s">
        <v>38</v>
      </c>
      <c r="F132" s="35"/>
    </row>
    <row r="133" spans="1:6" x14ac:dyDescent="0.25">
      <c r="A133" s="16"/>
      <c r="B133" s="33">
        <f t="shared" si="1"/>
        <v>622</v>
      </c>
      <c r="C133" s="42" t="s">
        <v>235</v>
      </c>
      <c r="D133" s="17" t="s">
        <v>7</v>
      </c>
      <c r="E133" s="34" t="s">
        <v>38</v>
      </c>
      <c r="F133" s="35"/>
    </row>
    <row r="134" spans="1:6" x14ac:dyDescent="0.25">
      <c r="A134" s="16"/>
      <c r="B134" s="33">
        <f t="shared" si="1"/>
        <v>623</v>
      </c>
      <c r="C134" s="42" t="s">
        <v>234</v>
      </c>
      <c r="D134" s="17" t="s">
        <v>7</v>
      </c>
      <c r="E134" s="34" t="s">
        <v>38</v>
      </c>
      <c r="F134" s="35"/>
    </row>
    <row r="135" spans="1:6" x14ac:dyDescent="0.25">
      <c r="A135" s="16"/>
      <c r="B135" s="33">
        <f t="shared" si="1"/>
        <v>624</v>
      </c>
      <c r="C135" s="42" t="s">
        <v>133</v>
      </c>
      <c r="D135" s="17" t="s">
        <v>7</v>
      </c>
      <c r="E135" s="34" t="s">
        <v>38</v>
      </c>
      <c r="F135" s="35"/>
    </row>
    <row r="136" spans="1:6" x14ac:dyDescent="0.25">
      <c r="A136" s="16"/>
      <c r="B136" s="33">
        <v>625</v>
      </c>
      <c r="C136" s="42" t="s">
        <v>141</v>
      </c>
      <c r="D136" s="17" t="s">
        <v>7</v>
      </c>
      <c r="E136" s="34" t="s">
        <v>38</v>
      </c>
      <c r="F136" s="35"/>
    </row>
    <row r="137" spans="1:6" ht="15.75" thickBot="1" x14ac:dyDescent="0.3">
      <c r="A137" s="16"/>
      <c r="B137" s="33">
        <v>664</v>
      </c>
      <c r="C137" s="42" t="s">
        <v>139</v>
      </c>
      <c r="D137" s="17" t="s">
        <v>7</v>
      </c>
      <c r="E137" s="34" t="s">
        <v>38</v>
      </c>
      <c r="F137" s="35"/>
    </row>
    <row r="138" spans="1:6" x14ac:dyDescent="0.25">
      <c r="A138" s="8" t="s">
        <v>8</v>
      </c>
      <c r="B138" s="28">
        <v>597</v>
      </c>
      <c r="C138" s="29" t="s">
        <v>132</v>
      </c>
      <c r="D138" s="29" t="s">
        <v>7</v>
      </c>
      <c r="E138" s="30" t="s">
        <v>8</v>
      </c>
      <c r="F138" s="31"/>
    </row>
    <row r="139" spans="1:6" x14ac:dyDescent="0.25">
      <c r="A139" s="16"/>
      <c r="B139" s="33">
        <f t="shared" si="1"/>
        <v>598</v>
      </c>
      <c r="C139" s="17" t="s">
        <v>131</v>
      </c>
      <c r="D139" s="17" t="s">
        <v>7</v>
      </c>
      <c r="E139" s="34" t="s">
        <v>8</v>
      </c>
      <c r="F139" s="35"/>
    </row>
    <row r="140" spans="1:6" x14ac:dyDescent="0.25">
      <c r="A140" s="16"/>
      <c r="B140" s="33">
        <v>601</v>
      </c>
      <c r="C140" s="17" t="s">
        <v>34</v>
      </c>
      <c r="D140" s="17" t="s">
        <v>7</v>
      </c>
      <c r="E140" s="34" t="s">
        <v>8</v>
      </c>
      <c r="F140" s="35"/>
    </row>
    <row r="141" spans="1:6" x14ac:dyDescent="0.25">
      <c r="A141" s="16"/>
      <c r="B141" s="33">
        <f t="shared" si="1"/>
        <v>602</v>
      </c>
      <c r="C141" s="17" t="s">
        <v>37</v>
      </c>
      <c r="D141" s="17" t="s">
        <v>7</v>
      </c>
      <c r="E141" s="34" t="s">
        <v>8</v>
      </c>
      <c r="F141" s="35"/>
    </row>
    <row r="142" spans="1:6" x14ac:dyDescent="0.25">
      <c r="A142" s="16"/>
      <c r="B142" s="33">
        <f t="shared" si="1"/>
        <v>603</v>
      </c>
      <c r="C142" s="17" t="s">
        <v>130</v>
      </c>
      <c r="D142" s="17" t="s">
        <v>7</v>
      </c>
      <c r="E142" s="34" t="s">
        <v>8</v>
      </c>
      <c r="F142" s="35"/>
    </row>
    <row r="143" spans="1:6" x14ac:dyDescent="0.25">
      <c r="A143" s="16"/>
      <c r="B143" s="33">
        <v>606</v>
      </c>
      <c r="C143" s="17" t="s">
        <v>143</v>
      </c>
      <c r="D143" s="17" t="s">
        <v>7</v>
      </c>
      <c r="E143" s="34" t="s">
        <v>8</v>
      </c>
      <c r="F143" s="35"/>
    </row>
    <row r="144" spans="1:6" ht="15.75" thickBot="1" x14ac:dyDescent="0.3">
      <c r="A144" s="23"/>
      <c r="B144" s="37">
        <v>608</v>
      </c>
      <c r="C144" s="24" t="s">
        <v>237</v>
      </c>
      <c r="D144" s="24" t="s">
        <v>7</v>
      </c>
      <c r="E144" s="38" t="s">
        <v>8</v>
      </c>
      <c r="F144" s="39"/>
    </row>
    <row r="145" spans="1:6" x14ac:dyDescent="0.25">
      <c r="A145" s="8" t="s">
        <v>35</v>
      </c>
      <c r="B145" s="43">
        <v>259</v>
      </c>
      <c r="C145" s="29" t="s">
        <v>142</v>
      </c>
      <c r="D145" s="29" t="s">
        <v>7</v>
      </c>
      <c r="E145" s="30" t="s">
        <v>35</v>
      </c>
      <c r="F145" s="46"/>
    </row>
    <row r="146" spans="1:6" x14ac:dyDescent="0.25">
      <c r="A146" s="16"/>
      <c r="B146" s="44">
        <v>299</v>
      </c>
      <c r="C146" s="42" t="s">
        <v>238</v>
      </c>
      <c r="D146" s="17" t="s">
        <v>7</v>
      </c>
      <c r="E146" s="34" t="s">
        <v>35</v>
      </c>
      <c r="F146" s="35"/>
    </row>
    <row r="147" spans="1:6" x14ac:dyDescent="0.25">
      <c r="A147" s="16"/>
      <c r="B147" s="44">
        <v>300</v>
      </c>
      <c r="C147" s="42" t="s">
        <v>249</v>
      </c>
      <c r="D147" s="17" t="s">
        <v>7</v>
      </c>
      <c r="E147" s="34" t="s">
        <v>35</v>
      </c>
      <c r="F147" s="35"/>
    </row>
    <row r="148" spans="1:6" x14ac:dyDescent="0.25">
      <c r="A148" s="16"/>
      <c r="B148" s="44">
        <v>626</v>
      </c>
      <c r="C148" s="42" t="s">
        <v>135</v>
      </c>
      <c r="D148" s="17" t="s">
        <v>7</v>
      </c>
      <c r="E148" s="34" t="s">
        <v>35</v>
      </c>
      <c r="F148" s="15"/>
    </row>
    <row r="149" spans="1:6" x14ac:dyDescent="0.25">
      <c r="A149" s="16"/>
      <c r="B149" s="44">
        <v>627</v>
      </c>
      <c r="C149" s="42" t="s">
        <v>138</v>
      </c>
      <c r="D149" s="17" t="s">
        <v>7</v>
      </c>
      <c r="E149" s="34" t="s">
        <v>35</v>
      </c>
      <c r="F149" s="15"/>
    </row>
    <row r="150" spans="1:6" x14ac:dyDescent="0.25">
      <c r="A150" s="16"/>
      <c r="B150" s="44">
        <v>628</v>
      </c>
      <c r="C150" s="17" t="s">
        <v>140</v>
      </c>
      <c r="D150" s="17" t="s">
        <v>7</v>
      </c>
      <c r="E150" s="34" t="s">
        <v>35</v>
      </c>
      <c r="F150" s="15"/>
    </row>
    <row r="151" spans="1:6" x14ac:dyDescent="0.25">
      <c r="A151" s="16"/>
      <c r="B151" s="44">
        <v>646</v>
      </c>
      <c r="C151" s="17" t="s">
        <v>239</v>
      </c>
      <c r="D151" s="17" t="s">
        <v>7</v>
      </c>
      <c r="E151" s="34" t="s">
        <v>35</v>
      </c>
      <c r="F151" s="15"/>
    </row>
    <row r="152" spans="1:6" x14ac:dyDescent="0.25">
      <c r="A152" s="16"/>
      <c r="B152" s="33">
        <f t="shared" ref="B152:B153" si="2">B151+1</f>
        <v>647</v>
      </c>
      <c r="C152" s="17" t="s">
        <v>36</v>
      </c>
      <c r="D152" s="17" t="s">
        <v>7</v>
      </c>
      <c r="E152" s="34" t="s">
        <v>35</v>
      </c>
      <c r="F152" s="15"/>
    </row>
    <row r="153" spans="1:6" x14ac:dyDescent="0.25">
      <c r="A153" s="16"/>
      <c r="B153" s="33">
        <f t="shared" si="2"/>
        <v>648</v>
      </c>
      <c r="C153" s="17" t="s">
        <v>39</v>
      </c>
      <c r="D153" s="17" t="s">
        <v>7</v>
      </c>
      <c r="E153" s="34" t="s">
        <v>35</v>
      </c>
      <c r="F153" s="15"/>
    </row>
    <row r="154" spans="1:6" x14ac:dyDescent="0.25">
      <c r="A154" s="16"/>
      <c r="B154" s="33">
        <v>650</v>
      </c>
      <c r="C154" s="17" t="s">
        <v>136</v>
      </c>
      <c r="D154" s="17" t="s">
        <v>7</v>
      </c>
      <c r="E154" s="34" t="s">
        <v>35</v>
      </c>
      <c r="F154" s="15"/>
    </row>
    <row r="155" spans="1:6" x14ac:dyDescent="0.25">
      <c r="A155" s="16"/>
      <c r="B155" s="33">
        <v>651</v>
      </c>
      <c r="C155" s="17" t="s">
        <v>137</v>
      </c>
      <c r="D155" s="17" t="s">
        <v>7</v>
      </c>
      <c r="E155" s="34" t="s">
        <v>35</v>
      </c>
      <c r="F155" s="15"/>
    </row>
    <row r="156" spans="1:6" ht="15.75" thickBot="1" x14ac:dyDescent="0.3">
      <c r="A156" s="16"/>
      <c r="B156" s="33">
        <v>652</v>
      </c>
      <c r="C156" s="17" t="s">
        <v>134</v>
      </c>
      <c r="D156" s="17" t="s">
        <v>7</v>
      </c>
      <c r="E156" s="34" t="s">
        <v>35</v>
      </c>
      <c r="F156" s="15"/>
    </row>
    <row r="157" spans="1:6" ht="15.75" thickBot="1" x14ac:dyDescent="0.3">
      <c r="A157" s="62" t="s">
        <v>155</v>
      </c>
      <c r="B157" s="63">
        <v>610</v>
      </c>
      <c r="C157" s="64" t="s">
        <v>315</v>
      </c>
      <c r="D157" s="64" t="s">
        <v>7</v>
      </c>
      <c r="E157" s="65" t="s">
        <v>240</v>
      </c>
      <c r="F157" s="66"/>
    </row>
    <row r="158" spans="1:6" x14ac:dyDescent="0.25">
      <c r="A158" s="16" t="s">
        <v>156</v>
      </c>
      <c r="B158" s="44">
        <v>260</v>
      </c>
      <c r="C158" s="42" t="s">
        <v>241</v>
      </c>
      <c r="D158" s="17" t="s">
        <v>351</v>
      </c>
      <c r="E158" s="34" t="s">
        <v>242</v>
      </c>
      <c r="F158" s="15"/>
    </row>
    <row r="159" spans="1:6" x14ac:dyDescent="0.25">
      <c r="A159" s="16"/>
      <c r="B159" s="44">
        <v>282</v>
      </c>
      <c r="C159" s="42" t="s">
        <v>243</v>
      </c>
      <c r="D159" s="17" t="s">
        <v>7</v>
      </c>
      <c r="E159" s="34" t="s">
        <v>160</v>
      </c>
      <c r="F159" s="15"/>
    </row>
    <row r="160" spans="1:6" x14ac:dyDescent="0.25">
      <c r="A160" s="16"/>
      <c r="B160" s="44">
        <v>653</v>
      </c>
      <c r="C160" s="42" t="s">
        <v>244</v>
      </c>
      <c r="D160" s="17" t="s">
        <v>7</v>
      </c>
      <c r="E160" s="34" t="s">
        <v>159</v>
      </c>
      <c r="F160" s="15"/>
    </row>
    <row r="161" spans="1:6" x14ac:dyDescent="0.25">
      <c r="A161" s="16"/>
      <c r="B161" s="33">
        <v>655</v>
      </c>
      <c r="C161" s="42" t="s">
        <v>247</v>
      </c>
      <c r="D161" s="17" t="s">
        <v>7</v>
      </c>
      <c r="E161" s="34" t="s">
        <v>337</v>
      </c>
      <c r="F161" s="15"/>
    </row>
    <row r="162" spans="1:6" x14ac:dyDescent="0.25">
      <c r="A162" s="16"/>
      <c r="B162" s="33">
        <v>657</v>
      </c>
      <c r="C162" s="42" t="s">
        <v>145</v>
      </c>
      <c r="D162" s="17" t="s">
        <v>7</v>
      </c>
      <c r="E162" s="34" t="s">
        <v>146</v>
      </c>
      <c r="F162" s="15"/>
    </row>
    <row r="163" spans="1:6" x14ac:dyDescent="0.25">
      <c r="A163" s="16"/>
      <c r="B163" s="33">
        <v>658</v>
      </c>
      <c r="C163" s="42" t="s">
        <v>246</v>
      </c>
      <c r="D163" s="17" t="s">
        <v>7</v>
      </c>
      <c r="E163" s="34" t="s">
        <v>338</v>
      </c>
      <c r="F163" s="15"/>
    </row>
    <row r="164" spans="1:6" x14ac:dyDescent="0.25">
      <c r="A164" s="16"/>
      <c r="B164" s="33">
        <v>659</v>
      </c>
      <c r="C164" s="42" t="s">
        <v>245</v>
      </c>
      <c r="D164" s="17" t="s">
        <v>7</v>
      </c>
      <c r="E164" s="34" t="s">
        <v>339</v>
      </c>
      <c r="F164" s="15"/>
    </row>
    <row r="165" spans="1:6" x14ac:dyDescent="0.25">
      <c r="A165" s="16"/>
      <c r="B165" s="33">
        <v>662</v>
      </c>
      <c r="C165" s="42" t="s">
        <v>144</v>
      </c>
      <c r="D165" s="17" t="s">
        <v>7</v>
      </c>
      <c r="E165" s="34" t="s">
        <v>147</v>
      </c>
      <c r="F165" s="15"/>
    </row>
    <row r="166" spans="1:6" ht="15.75" thickBot="1" x14ac:dyDescent="0.3">
      <c r="A166" s="23"/>
      <c r="B166" s="37">
        <v>663</v>
      </c>
      <c r="C166" s="45" t="s">
        <v>248</v>
      </c>
      <c r="D166" s="24" t="s">
        <v>7</v>
      </c>
      <c r="E166" s="38" t="s">
        <v>340</v>
      </c>
      <c r="F166" s="4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Track results</vt:lpstr>
      <vt:lpstr>Field results</vt:lpstr>
      <vt:lpstr>Athletes &amp; Championship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jeff</dc:creator>
  <cp:lastModifiedBy>jacky</cp:lastModifiedBy>
  <dcterms:created xsi:type="dcterms:W3CDTF">2014-01-09T23:46:17Z</dcterms:created>
  <dcterms:modified xsi:type="dcterms:W3CDTF">2021-09-15T04:16:47Z</dcterms:modified>
</cp:coreProperties>
</file>